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FINANCIJSKA IZVIJEŠĆA NEZ.VIJEĆNIKA\2026\"/>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G309" i="9"/>
  <c r="F309" i="9"/>
  <c r="F308" i="9"/>
  <c r="H307" i="9"/>
  <c r="G307" i="9"/>
  <c r="E307" i="9" s="1"/>
  <c r="F307" i="9"/>
  <c r="H306" i="9"/>
  <c r="G306" i="9"/>
  <c r="F306" i="9"/>
  <c r="H305" i="9"/>
  <c r="G305" i="9"/>
  <c r="E305" i="9" s="1"/>
  <c r="B305" i="9" s="1"/>
  <c r="F305" i="9"/>
  <c r="H304" i="9"/>
  <c r="G304" i="9"/>
  <c r="F304" i="9"/>
  <c r="E304" i="9"/>
  <c r="H303" i="9"/>
  <c r="G303" i="9"/>
  <c r="E303" i="9" s="1"/>
  <c r="F303" i="9"/>
  <c r="H302" i="9"/>
  <c r="G302" i="9"/>
  <c r="F302" i="9"/>
  <c r="H301" i="9"/>
  <c r="E301" i="9" s="1"/>
  <c r="B301" i="9" s="1"/>
  <c r="G301" i="9"/>
  <c r="F301" i="9"/>
  <c r="H300" i="9"/>
  <c r="G300" i="9"/>
  <c r="F300" i="9"/>
  <c r="H299" i="9"/>
  <c r="G299" i="9"/>
  <c r="E299" i="9" s="1"/>
  <c r="F299" i="9"/>
  <c r="H298" i="9"/>
  <c r="G298" i="9"/>
  <c r="F298" i="9"/>
  <c r="H297" i="9"/>
  <c r="E297" i="9" s="1"/>
  <c r="B297" i="9" s="1"/>
  <c r="G297" i="9"/>
  <c r="F297" i="9"/>
  <c r="H296" i="9"/>
  <c r="G296" i="9"/>
  <c r="F296" i="9"/>
  <c r="H295" i="9"/>
  <c r="G295" i="9"/>
  <c r="E295" i="9" s="1"/>
  <c r="F295" i="9"/>
  <c r="H294" i="9"/>
  <c r="G294" i="9"/>
  <c r="F294" i="9"/>
  <c r="H293" i="9"/>
  <c r="G293" i="9"/>
  <c r="F293" i="9"/>
  <c r="H292" i="9"/>
  <c r="G292" i="9"/>
  <c r="E292" i="9" s="1"/>
  <c r="F292" i="9"/>
  <c r="F291" i="9"/>
  <c r="F290" i="9"/>
  <c r="H289" i="9"/>
  <c r="E289" i="9" s="1"/>
  <c r="B289" i="9" s="1"/>
  <c r="G289" i="9"/>
  <c r="F289" i="9"/>
  <c r="H288" i="9"/>
  <c r="G288" i="9"/>
  <c r="F288" i="9"/>
  <c r="H287" i="9"/>
  <c r="G287" i="9"/>
  <c r="E287" i="9" s="1"/>
  <c r="B287" i="9" s="1"/>
  <c r="F287" i="9"/>
  <c r="H286" i="9"/>
  <c r="G286" i="9"/>
  <c r="F286" i="9"/>
  <c r="F285" i="9"/>
  <c r="H284" i="9"/>
  <c r="G284" i="9"/>
  <c r="E284" i="9" s="1"/>
  <c r="B284" i="9" s="1"/>
  <c r="F284" i="9"/>
  <c r="H283" i="9"/>
  <c r="G283" i="9"/>
  <c r="E283" i="9" s="1"/>
  <c r="F283" i="9"/>
  <c r="H282" i="9"/>
  <c r="G282" i="9"/>
  <c r="F282" i="9"/>
  <c r="F281" i="9"/>
  <c r="F280" i="9"/>
  <c r="F279" i="9"/>
  <c r="F278" i="9"/>
  <c r="F276" i="9"/>
  <c r="L275" i="9"/>
  <c r="F275" i="9" s="1"/>
  <c r="H275" i="9"/>
  <c r="F274" i="9"/>
  <c r="I273" i="9"/>
  <c r="H273" i="9"/>
  <c r="E273" i="9" s="1"/>
  <c r="F273" i="9"/>
  <c r="E272" i="9"/>
  <c r="M271" i="9"/>
  <c r="L271" i="9"/>
  <c r="E271" i="9"/>
  <c r="M270" i="9"/>
  <c r="L270" i="9"/>
  <c r="E270" i="9"/>
  <c r="M269" i="9"/>
  <c r="L269" i="9"/>
  <c r="F269" i="9"/>
  <c r="E269" i="9"/>
  <c r="M268" i="9"/>
  <c r="L268" i="9"/>
  <c r="E268" i="9"/>
  <c r="M267" i="9"/>
  <c r="L267" i="9"/>
  <c r="F267" i="9" s="1"/>
  <c r="B267" i="9" s="1"/>
  <c r="E267" i="9"/>
  <c r="M266" i="9"/>
  <c r="F266" i="9" s="1"/>
  <c r="L266" i="9"/>
  <c r="E266" i="9"/>
  <c r="M265" i="9"/>
  <c r="L265" i="9"/>
  <c r="F265" i="9" s="1"/>
  <c r="E265" i="9"/>
  <c r="M264" i="9"/>
  <c r="L264" i="9"/>
  <c r="F264" i="9" s="1"/>
  <c r="B264" i="9" s="1"/>
  <c r="E264" i="9"/>
  <c r="M263" i="9"/>
  <c r="L263" i="9"/>
  <c r="E263" i="9"/>
  <c r="M262" i="9"/>
  <c r="L262" i="9"/>
  <c r="E262" i="9"/>
  <c r="M261" i="9"/>
  <c r="F261" i="9" s="1"/>
  <c r="L261" i="9"/>
  <c r="E261" i="9"/>
  <c r="M260" i="9"/>
  <c r="L260" i="9"/>
  <c r="E260" i="9"/>
  <c r="M259" i="9"/>
  <c r="L259" i="9"/>
  <c r="F259" i="9" s="1"/>
  <c r="B259" i="9" s="1"/>
  <c r="E259" i="9"/>
  <c r="M258" i="9"/>
  <c r="F258" i="9" s="1"/>
  <c r="L258" i="9"/>
  <c r="E258" i="9"/>
  <c r="B258" i="9" s="1"/>
  <c r="M257" i="9"/>
  <c r="L257" i="9"/>
  <c r="F257" i="9" s="1"/>
  <c r="E257" i="9"/>
  <c r="M256" i="9"/>
  <c r="L256" i="9"/>
  <c r="F256" i="9" s="1"/>
  <c r="B256" i="9" s="1"/>
  <c r="E256" i="9"/>
  <c r="M255" i="9"/>
  <c r="L255" i="9"/>
  <c r="E255" i="9"/>
  <c r="M254" i="9"/>
  <c r="L254" i="9"/>
  <c r="E254" i="9"/>
  <c r="M253" i="9"/>
  <c r="L253" i="9"/>
  <c r="F253" i="9"/>
  <c r="E253" i="9"/>
  <c r="M252" i="9"/>
  <c r="L252" i="9"/>
  <c r="E252" i="9"/>
  <c r="M251" i="9"/>
  <c r="L251" i="9"/>
  <c r="F251" i="9" s="1"/>
  <c r="B251" i="9" s="1"/>
  <c r="E251" i="9"/>
  <c r="M250" i="9"/>
  <c r="F250" i="9" s="1"/>
  <c r="L250" i="9"/>
  <c r="E250" i="9"/>
  <c r="M249" i="9"/>
  <c r="L249" i="9"/>
  <c r="F249" i="9" s="1"/>
  <c r="E249" i="9"/>
  <c r="M248" i="9"/>
  <c r="L248" i="9"/>
  <c r="F248" i="9" s="1"/>
  <c r="B248" i="9" s="1"/>
  <c r="E248" i="9"/>
  <c r="M247" i="9"/>
  <c r="L247" i="9"/>
  <c r="E247" i="9"/>
  <c r="M246" i="9"/>
  <c r="L246" i="9"/>
  <c r="E246" i="9"/>
  <c r="M245" i="9"/>
  <c r="F245" i="9" s="1"/>
  <c r="L245" i="9"/>
  <c r="E245" i="9"/>
  <c r="M244" i="9"/>
  <c r="L244" i="9"/>
  <c r="E244" i="9"/>
  <c r="M243" i="9"/>
  <c r="L243" i="9"/>
  <c r="F243" i="9" s="1"/>
  <c r="B243" i="9" s="1"/>
  <c r="E243" i="9"/>
  <c r="M242" i="9"/>
  <c r="F242" i="9" s="1"/>
  <c r="L242" i="9"/>
  <c r="E242" i="9"/>
  <c r="B242" i="9" s="1"/>
  <c r="M241" i="9"/>
  <c r="L241" i="9"/>
  <c r="F241" i="9" s="1"/>
  <c r="E241" i="9"/>
  <c r="M240" i="9"/>
  <c r="L240" i="9"/>
  <c r="F240" i="9" s="1"/>
  <c r="B240" i="9" s="1"/>
  <c r="E240" i="9"/>
  <c r="M239" i="9"/>
  <c r="L239" i="9"/>
  <c r="E239" i="9"/>
  <c r="M238" i="9"/>
  <c r="L238" i="9"/>
  <c r="E238" i="9"/>
  <c r="M237" i="9"/>
  <c r="L237" i="9"/>
  <c r="F237" i="9"/>
  <c r="E237" i="9"/>
  <c r="M236" i="9"/>
  <c r="L236" i="9"/>
  <c r="E236" i="9"/>
  <c r="M235" i="9"/>
  <c r="L235" i="9"/>
  <c r="F235" i="9" s="1"/>
  <c r="B235" i="9" s="1"/>
  <c r="E235" i="9"/>
  <c r="M234" i="9"/>
  <c r="F234" i="9" s="1"/>
  <c r="L234" i="9"/>
  <c r="E234" i="9"/>
  <c r="M233" i="9"/>
  <c r="L233" i="9"/>
  <c r="F233" i="9" s="1"/>
  <c r="E233" i="9"/>
  <c r="M232" i="9"/>
  <c r="L232" i="9"/>
  <c r="F232" i="9" s="1"/>
  <c r="B232" i="9" s="1"/>
  <c r="E232" i="9"/>
  <c r="M231" i="9"/>
  <c r="L231" i="9"/>
  <c r="E231" i="9"/>
  <c r="M230" i="9"/>
  <c r="L230" i="9"/>
  <c r="E230" i="9"/>
  <c r="M229" i="9"/>
  <c r="F229" i="9" s="1"/>
  <c r="L229" i="9"/>
  <c r="E229" i="9"/>
  <c r="M228" i="9"/>
  <c r="L228" i="9"/>
  <c r="E228" i="9"/>
  <c r="M227" i="9"/>
  <c r="L227" i="9"/>
  <c r="F227" i="9" s="1"/>
  <c r="B227" i="9" s="1"/>
  <c r="E227" i="9"/>
  <c r="M226" i="9"/>
  <c r="L226" i="9"/>
  <c r="E226" i="9"/>
  <c r="M225" i="9"/>
  <c r="L225" i="9"/>
  <c r="F225" i="9" s="1"/>
  <c r="E225" i="9"/>
  <c r="M224" i="9"/>
  <c r="L224" i="9"/>
  <c r="F224" i="9" s="1"/>
  <c r="B224" i="9" s="1"/>
  <c r="E224" i="9"/>
  <c r="M223" i="9"/>
  <c r="L223" i="9"/>
  <c r="E223" i="9"/>
  <c r="M222" i="9"/>
  <c r="L222" i="9"/>
  <c r="E222" i="9"/>
  <c r="M221" i="9"/>
  <c r="L221" i="9"/>
  <c r="F221" i="9"/>
  <c r="E221" i="9"/>
  <c r="M220" i="9"/>
  <c r="L220" i="9"/>
  <c r="E220" i="9"/>
  <c r="M219" i="9"/>
  <c r="L219" i="9"/>
  <c r="F219" i="9" s="1"/>
  <c r="B219" i="9" s="1"/>
  <c r="E219" i="9"/>
  <c r="M218" i="9"/>
  <c r="F218" i="9" s="1"/>
  <c r="L218" i="9"/>
  <c r="E218" i="9"/>
  <c r="M217" i="9"/>
  <c r="L217" i="9"/>
  <c r="E217" i="9"/>
  <c r="M216" i="9"/>
  <c r="L216" i="9"/>
  <c r="E216" i="9"/>
  <c r="M215" i="9"/>
  <c r="L215" i="9"/>
  <c r="F215" i="9" s="1"/>
  <c r="B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H157" i="9"/>
  <c r="G157" i="9"/>
  <c r="E157" i="9" s="1"/>
  <c r="B157" i="9" s="1"/>
  <c r="F157" i="9"/>
  <c r="H156" i="9"/>
  <c r="E156" i="9" s="1"/>
  <c r="B156" i="9" s="1"/>
  <c r="G156" i="9"/>
  <c r="F156" i="9"/>
  <c r="H155" i="9"/>
  <c r="G155" i="9"/>
  <c r="E155" i="9" s="1"/>
  <c r="B155" i="9" s="1"/>
  <c r="F155" i="9"/>
  <c r="H154" i="9"/>
  <c r="G154" i="9"/>
  <c r="E154" i="9" s="1"/>
  <c r="F154" i="9"/>
  <c r="H153" i="9"/>
  <c r="G153" i="9"/>
  <c r="F153" i="9"/>
  <c r="H152" i="9"/>
  <c r="G152" i="9"/>
  <c r="F152" i="9"/>
  <c r="H151" i="9"/>
  <c r="G151" i="9"/>
  <c r="E151" i="9" s="1"/>
  <c r="B151" i="9" s="1"/>
  <c r="F151" i="9"/>
  <c r="H150" i="9"/>
  <c r="G150" i="9"/>
  <c r="F150" i="9"/>
  <c r="H149" i="9"/>
  <c r="G149" i="9"/>
  <c r="E149" i="9" s="1"/>
  <c r="B149" i="9" s="1"/>
  <c r="F149" i="9"/>
  <c r="H148" i="9"/>
  <c r="E148" i="9" s="1"/>
  <c r="G148" i="9"/>
  <c r="F148" i="9"/>
  <c r="H147" i="9"/>
  <c r="G147" i="9"/>
  <c r="F147" i="9"/>
  <c r="E147" i="9"/>
  <c r="B147" i="9" s="1"/>
  <c r="H146" i="9"/>
  <c r="G146" i="9"/>
  <c r="F146" i="9"/>
  <c r="E146" i="9"/>
  <c r="H145" i="9"/>
  <c r="G145" i="9"/>
  <c r="E145" i="9" s="1"/>
  <c r="B145" i="9" s="1"/>
  <c r="F145" i="9"/>
  <c r="H144" i="9"/>
  <c r="E144" i="9" s="1"/>
  <c r="B144" i="9" s="1"/>
  <c r="G144" i="9"/>
  <c r="F144" i="9"/>
  <c r="F143" i="9"/>
  <c r="H142" i="9"/>
  <c r="G142" i="9"/>
  <c r="F142" i="9"/>
  <c r="H141" i="9"/>
  <c r="G141" i="9"/>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F136" i="9"/>
  <c r="H135" i="9"/>
  <c r="G135" i="9"/>
  <c r="F135" i="9"/>
  <c r="E135" i="9"/>
  <c r="B135" i="9" s="1"/>
  <c r="H134" i="9"/>
  <c r="G134" i="9"/>
  <c r="F134" i="9"/>
  <c r="H133" i="9"/>
  <c r="G133" i="9"/>
  <c r="F133" i="9"/>
  <c r="H132" i="9"/>
  <c r="G132" i="9"/>
  <c r="E132" i="9" s="1"/>
  <c r="B132" i="9" s="1"/>
  <c r="F132" i="9"/>
  <c r="H131" i="9"/>
  <c r="E131" i="9" s="1"/>
  <c r="B131" i="9" s="1"/>
  <c r="G131" i="9"/>
  <c r="F131" i="9"/>
  <c r="H130" i="9"/>
  <c r="E130" i="9" s="1"/>
  <c r="G130" i="9"/>
  <c r="F130" i="9"/>
  <c r="H129" i="9"/>
  <c r="G129" i="9"/>
  <c r="F129" i="9"/>
  <c r="H128" i="9"/>
  <c r="G128" i="9"/>
  <c r="E128" i="9" s="1"/>
  <c r="F128" i="9"/>
  <c r="B128" i="9"/>
  <c r="H127" i="9"/>
  <c r="G127" i="9"/>
  <c r="F127" i="9"/>
  <c r="E127" i="9"/>
  <c r="B127" i="9" s="1"/>
  <c r="H126" i="9"/>
  <c r="G126" i="9"/>
  <c r="F126" i="9"/>
  <c r="E126" i="9"/>
  <c r="B126" i="9" s="1"/>
  <c r="H125" i="9"/>
  <c r="G125" i="9"/>
  <c r="E125" i="9" s="1"/>
  <c r="B125" i="9" s="1"/>
  <c r="F125" i="9"/>
  <c r="H124" i="9"/>
  <c r="E124" i="9" s="1"/>
  <c r="B124" i="9" s="1"/>
  <c r="G124" i="9"/>
  <c r="F124" i="9"/>
  <c r="H123" i="9"/>
  <c r="G123" i="9"/>
  <c r="E123" i="9" s="1"/>
  <c r="B123" i="9" s="1"/>
  <c r="F123" i="9"/>
  <c r="H122" i="9"/>
  <c r="G122" i="9"/>
  <c r="E122" i="9" s="1"/>
  <c r="F122" i="9"/>
  <c r="H121" i="9"/>
  <c r="G121" i="9"/>
  <c r="F121" i="9"/>
  <c r="H120" i="9"/>
  <c r="G120" i="9"/>
  <c r="F120" i="9"/>
  <c r="H119" i="9"/>
  <c r="G119" i="9"/>
  <c r="E119" i="9" s="1"/>
  <c r="B119" i="9" s="1"/>
  <c r="F119" i="9"/>
  <c r="H118" i="9"/>
  <c r="G118" i="9"/>
  <c r="F118" i="9"/>
  <c r="H117" i="9"/>
  <c r="G117" i="9"/>
  <c r="E117" i="9" s="1"/>
  <c r="B117" i="9" s="1"/>
  <c r="F117" i="9"/>
  <c r="H116" i="9"/>
  <c r="E116" i="9" s="1"/>
  <c r="G116" i="9"/>
  <c r="F116" i="9"/>
  <c r="H115" i="9"/>
  <c r="G115" i="9"/>
  <c r="F115" i="9"/>
  <c r="E115" i="9"/>
  <c r="B115" i="9" s="1"/>
  <c r="H114" i="9"/>
  <c r="G114" i="9"/>
  <c r="F114" i="9"/>
  <c r="E114" i="9"/>
  <c r="B114" i="9" s="1"/>
  <c r="H113" i="9"/>
  <c r="E113" i="9" s="1"/>
  <c r="B113" i="9" s="1"/>
  <c r="G113" i="9"/>
  <c r="F113" i="9"/>
  <c r="H112" i="9"/>
  <c r="G112" i="9"/>
  <c r="F112" i="9"/>
  <c r="H111" i="9"/>
  <c r="G111" i="9"/>
  <c r="E111" i="9" s="1"/>
  <c r="B111" i="9" s="1"/>
  <c r="F111" i="9"/>
  <c r="H110" i="9"/>
  <c r="E110" i="9" s="1"/>
  <c r="B110" i="9" s="1"/>
  <c r="G110" i="9"/>
  <c r="F110" i="9"/>
  <c r="H109" i="9"/>
  <c r="G109" i="9"/>
  <c r="E109" i="9" s="1"/>
  <c r="B109" i="9" s="1"/>
  <c r="F109" i="9"/>
  <c r="H108" i="9"/>
  <c r="G108" i="9"/>
  <c r="F108" i="9"/>
  <c r="H107" i="9"/>
  <c r="G107" i="9"/>
  <c r="E107" i="9" s="1"/>
  <c r="B107" i="9" s="1"/>
  <c r="F107" i="9"/>
  <c r="H106" i="9"/>
  <c r="E106" i="9" s="1"/>
  <c r="G106" i="9"/>
  <c r="F106" i="9"/>
  <c r="H105" i="9"/>
  <c r="G105" i="9"/>
  <c r="F105" i="9"/>
  <c r="E105" i="9"/>
  <c r="B105" i="9" s="1"/>
  <c r="H104" i="9"/>
  <c r="G104" i="9"/>
  <c r="E104" i="9" s="1"/>
  <c r="B104" i="9" s="1"/>
  <c r="F104" i="9"/>
  <c r="H103" i="9"/>
  <c r="G103" i="9"/>
  <c r="F103" i="9"/>
  <c r="H102" i="9"/>
  <c r="G102" i="9"/>
  <c r="F102" i="9"/>
  <c r="H101" i="9"/>
  <c r="G101" i="9"/>
  <c r="E101" i="9" s="1"/>
  <c r="B101" i="9" s="1"/>
  <c r="F101" i="9"/>
  <c r="H100" i="9"/>
  <c r="G100" i="9"/>
  <c r="E100" i="9" s="1"/>
  <c r="F100" i="9"/>
  <c r="H99" i="9"/>
  <c r="G99" i="9"/>
  <c r="F99" i="9"/>
  <c r="H98" i="9"/>
  <c r="G98" i="9"/>
  <c r="F98" i="9"/>
  <c r="H97" i="9"/>
  <c r="G97" i="9"/>
  <c r="F97" i="9"/>
  <c r="H96" i="9"/>
  <c r="G96" i="9"/>
  <c r="F96" i="9"/>
  <c r="H95" i="9"/>
  <c r="G95" i="9"/>
  <c r="E95" i="9" s="1"/>
  <c r="B95" i="9" s="1"/>
  <c r="F95" i="9"/>
  <c r="H94" i="9"/>
  <c r="E94" i="9" s="1"/>
  <c r="G94" i="9"/>
  <c r="F94" i="9"/>
  <c r="H93" i="9"/>
  <c r="E93" i="9" s="1"/>
  <c r="B93" i="9" s="1"/>
  <c r="G93" i="9"/>
  <c r="F93" i="9"/>
  <c r="H92" i="9"/>
  <c r="G92" i="9"/>
  <c r="F92" i="9"/>
  <c r="H91" i="9"/>
  <c r="G91" i="9"/>
  <c r="E91" i="9" s="1"/>
  <c r="B91" i="9" s="1"/>
  <c r="F91" i="9"/>
  <c r="H90" i="9"/>
  <c r="E90" i="9" s="1"/>
  <c r="B90" i="9" s="1"/>
  <c r="G90" i="9"/>
  <c r="F90" i="9"/>
  <c r="H89" i="9"/>
  <c r="G89" i="9"/>
  <c r="E89" i="9" s="1"/>
  <c r="B89" i="9" s="1"/>
  <c r="F89" i="9"/>
  <c r="H88" i="9"/>
  <c r="G88" i="9"/>
  <c r="E88" i="9" s="1"/>
  <c r="B88" i="9" s="1"/>
  <c r="F88" i="9"/>
  <c r="H87" i="9"/>
  <c r="G87" i="9"/>
  <c r="F87" i="9"/>
  <c r="H86" i="9"/>
  <c r="G86" i="9"/>
  <c r="F86" i="9"/>
  <c r="H85" i="9"/>
  <c r="G85" i="9"/>
  <c r="F85" i="9"/>
  <c r="E85" i="9"/>
  <c r="B85" i="9" s="1"/>
  <c r="H84" i="9"/>
  <c r="G84" i="9"/>
  <c r="E84" i="9" s="1"/>
  <c r="F84" i="9"/>
  <c r="H83" i="9"/>
  <c r="G83" i="9"/>
  <c r="F83" i="9"/>
  <c r="H82" i="9"/>
  <c r="G82" i="9"/>
  <c r="F82" i="9"/>
  <c r="H81" i="9"/>
  <c r="E81" i="9" s="1"/>
  <c r="G81" i="9"/>
  <c r="F81" i="9"/>
  <c r="H80" i="9"/>
  <c r="E80" i="9" s="1"/>
  <c r="G80" i="9"/>
  <c r="F80" i="9"/>
  <c r="H79" i="9"/>
  <c r="G79" i="9"/>
  <c r="F79" i="9"/>
  <c r="H78" i="9"/>
  <c r="G78" i="9"/>
  <c r="E78" i="9" s="1"/>
  <c r="F78" i="9"/>
  <c r="B78" i="9"/>
  <c r="H77" i="9"/>
  <c r="G77" i="9"/>
  <c r="F77" i="9"/>
  <c r="E77" i="9"/>
  <c r="B77" i="9" s="1"/>
  <c r="H76" i="9"/>
  <c r="G76" i="9"/>
  <c r="F76" i="9"/>
  <c r="E76" i="9"/>
  <c r="H75" i="9"/>
  <c r="G75" i="9"/>
  <c r="E75" i="9" s="1"/>
  <c r="B75" i="9" s="1"/>
  <c r="F75" i="9"/>
  <c r="H74" i="9"/>
  <c r="G74" i="9"/>
  <c r="F74" i="9"/>
  <c r="H73" i="9"/>
  <c r="G73" i="9"/>
  <c r="E73" i="9" s="1"/>
  <c r="B73" i="9" s="1"/>
  <c r="F73" i="9"/>
  <c r="H72" i="9"/>
  <c r="G72" i="9"/>
  <c r="E72" i="9" s="1"/>
  <c r="F72" i="9"/>
  <c r="H71" i="9"/>
  <c r="G71" i="9"/>
  <c r="E71" i="9" s="1"/>
  <c r="B71" i="9" s="1"/>
  <c r="F71" i="9"/>
  <c r="H70" i="9"/>
  <c r="G70" i="9"/>
  <c r="F70" i="9"/>
  <c r="H69" i="9"/>
  <c r="G69" i="9"/>
  <c r="F69" i="9"/>
  <c r="E69" i="9"/>
  <c r="B69" i="9" s="1"/>
  <c r="H68" i="9"/>
  <c r="G68" i="9"/>
  <c r="F68" i="9"/>
  <c r="H67" i="9"/>
  <c r="G67" i="9"/>
  <c r="F67" i="9"/>
  <c r="H66" i="9"/>
  <c r="G66" i="9"/>
  <c r="E66" i="9" s="1"/>
  <c r="B66" i="9" s="1"/>
  <c r="F66" i="9"/>
  <c r="H65" i="9"/>
  <c r="E65" i="9" s="1"/>
  <c r="G65" i="9"/>
  <c r="F65" i="9"/>
  <c r="H64" i="9"/>
  <c r="E64" i="9" s="1"/>
  <c r="G64" i="9"/>
  <c r="F64" i="9"/>
  <c r="H63" i="9"/>
  <c r="G63" i="9"/>
  <c r="F63" i="9"/>
  <c r="H62" i="9"/>
  <c r="G62" i="9"/>
  <c r="F62" i="9"/>
  <c r="H61" i="9"/>
  <c r="G61" i="9"/>
  <c r="F61" i="9"/>
  <c r="H60" i="9"/>
  <c r="G60" i="9"/>
  <c r="E60" i="9" s="1"/>
  <c r="F60" i="9"/>
  <c r="H59" i="9"/>
  <c r="G59" i="9"/>
  <c r="F59" i="9"/>
  <c r="H58" i="9"/>
  <c r="G58" i="9"/>
  <c r="F58" i="9"/>
  <c r="H57" i="9"/>
  <c r="E57" i="9" s="1"/>
  <c r="G57" i="9"/>
  <c r="F57" i="9"/>
  <c r="H56" i="9"/>
  <c r="E56" i="9" s="1"/>
  <c r="G56" i="9"/>
  <c r="F56" i="9"/>
  <c r="H55" i="9"/>
  <c r="G55" i="9"/>
  <c r="F55" i="9"/>
  <c r="H54" i="9"/>
  <c r="G54" i="9"/>
  <c r="E54" i="9" s="1"/>
  <c r="B54" i="9" s="1"/>
  <c r="F54" i="9"/>
  <c r="H53" i="9"/>
  <c r="G53" i="9"/>
  <c r="F53" i="9"/>
  <c r="H52" i="9"/>
  <c r="G52" i="9"/>
  <c r="E52" i="9" s="1"/>
  <c r="F52" i="9"/>
  <c r="H51" i="9"/>
  <c r="G51" i="9"/>
  <c r="F51" i="9"/>
  <c r="H50" i="9"/>
  <c r="G50" i="9"/>
  <c r="E50" i="9" s="1"/>
  <c r="B50" i="9" s="1"/>
  <c r="F50" i="9"/>
  <c r="H49" i="9"/>
  <c r="E49" i="9" s="1"/>
  <c r="G49" i="9"/>
  <c r="F49" i="9"/>
  <c r="H48" i="9"/>
  <c r="E48" i="9" s="1"/>
  <c r="G48" i="9"/>
  <c r="F48" i="9"/>
  <c r="H47" i="9"/>
  <c r="G47" i="9"/>
  <c r="F47" i="9"/>
  <c r="H46" i="9"/>
  <c r="G46" i="9"/>
  <c r="F46" i="9"/>
  <c r="H45" i="9"/>
  <c r="G45" i="9"/>
  <c r="F45" i="9"/>
  <c r="H44" i="9"/>
  <c r="E44" i="9" s="1"/>
  <c r="G44" i="9"/>
  <c r="F44" i="9"/>
  <c r="H43" i="9"/>
  <c r="G43" i="9"/>
  <c r="E43" i="9" s="1"/>
  <c r="B43" i="9" s="1"/>
  <c r="F43" i="9"/>
  <c r="H42" i="9"/>
  <c r="G42" i="9"/>
  <c r="F42" i="9"/>
  <c r="H41" i="9"/>
  <c r="G41" i="9"/>
  <c r="F41" i="9"/>
  <c r="E41" i="9"/>
  <c r="B41" i="9" s="1"/>
  <c r="H40" i="9"/>
  <c r="G40" i="9"/>
  <c r="F40" i="9"/>
  <c r="E40" i="9"/>
  <c r="H39" i="9"/>
  <c r="G39" i="9"/>
  <c r="E39" i="9" s="1"/>
  <c r="B39" i="9" s="1"/>
  <c r="F39" i="9"/>
  <c r="H38" i="9"/>
  <c r="G38" i="9"/>
  <c r="F38" i="9"/>
  <c r="H37" i="9"/>
  <c r="G37" i="9"/>
  <c r="F37" i="9"/>
  <c r="H36" i="9"/>
  <c r="G36" i="9"/>
  <c r="E36" i="9" s="1"/>
  <c r="F36" i="9"/>
  <c r="H35" i="9"/>
  <c r="G35" i="9"/>
  <c r="F35" i="9"/>
  <c r="H34" i="9"/>
  <c r="G34" i="9"/>
  <c r="F34" i="9"/>
  <c r="H33" i="9"/>
  <c r="E33" i="9" s="1"/>
  <c r="G33" i="9"/>
  <c r="F33" i="9"/>
  <c r="H32" i="9"/>
  <c r="G32" i="9"/>
  <c r="F32" i="9"/>
  <c r="H31" i="9"/>
  <c r="G31" i="9"/>
  <c r="F31" i="9"/>
  <c r="H30" i="9"/>
  <c r="G30" i="9"/>
  <c r="F30" i="9"/>
  <c r="H29" i="9"/>
  <c r="E29" i="9" s="1"/>
  <c r="B29" i="9" s="1"/>
  <c r="G29" i="9"/>
  <c r="F29" i="9"/>
  <c r="H28" i="9"/>
  <c r="E28" i="9" s="1"/>
  <c r="G28" i="9"/>
  <c r="F28" i="9"/>
  <c r="H27" i="9"/>
  <c r="G27" i="9"/>
  <c r="F27" i="9"/>
  <c r="H26" i="9"/>
  <c r="G26" i="9"/>
  <c r="E26" i="9" s="1"/>
  <c r="B26" i="9" s="1"/>
  <c r="F26" i="9"/>
  <c r="H25" i="9"/>
  <c r="G25" i="9"/>
  <c r="F25" i="9"/>
  <c r="H24" i="9"/>
  <c r="G24" i="9"/>
  <c r="E24" i="9" s="1"/>
  <c r="F24" i="9"/>
  <c r="H23" i="9"/>
  <c r="G23" i="9"/>
  <c r="F23" i="9"/>
  <c r="H22" i="9"/>
  <c r="G22" i="9"/>
  <c r="E22" i="9" s="1"/>
  <c r="B22" i="9" s="1"/>
  <c r="F22" i="9"/>
  <c r="F21" i="9"/>
  <c r="F4" i="9"/>
  <c r="O3" i="9"/>
  <c r="I3" i="9"/>
  <c r="G192" i="9" s="1"/>
  <c r="E192" i="9" s="1"/>
  <c r="H3" i="9"/>
  <c r="G3" i="9"/>
  <c r="D101" i="8"/>
  <c r="D95" i="8"/>
  <c r="D90" i="8"/>
  <c r="D85" i="8"/>
  <c r="D80" i="8"/>
  <c r="D75" i="8"/>
  <c r="D70" i="8"/>
  <c r="D65" i="8"/>
  <c r="D60" i="8"/>
  <c r="D55" i="8"/>
  <c r="D50" i="8"/>
  <c r="D44" i="8"/>
  <c r="D36" i="8"/>
  <c r="D26" i="8"/>
  <c r="D24" i="8"/>
  <c r="C1499" i="1" s="1"/>
  <c r="D18" i="8"/>
  <c r="D8" i="8"/>
  <c r="D6" i="8" s="1"/>
  <c r="E44" i="7"/>
  <c r="D44" i="7"/>
  <c r="E39" i="7"/>
  <c r="D39" i="7"/>
  <c r="D38" i="7" s="1"/>
  <c r="E38" i="7"/>
  <c r="E30" i="7"/>
  <c r="D30" i="7"/>
  <c r="E23" i="7"/>
  <c r="E22" i="7" s="1"/>
  <c r="D23" i="7"/>
  <c r="D22" i="7" s="1"/>
  <c r="E14" i="7"/>
  <c r="D14" i="7"/>
  <c r="E7" i="7"/>
  <c r="E6"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1" i="6"/>
  <c r="F20" i="6"/>
  <c r="F19" i="6"/>
  <c r="F18" i="6"/>
  <c r="F17" i="6"/>
  <c r="F16" i="6"/>
  <c r="F15" i="6"/>
  <c r="F14" i="6"/>
  <c r="E13" i="6"/>
  <c r="D13" i="6"/>
  <c r="F12" i="6"/>
  <c r="F11" i="6"/>
  <c r="E10" i="6"/>
  <c r="D10" i="6"/>
  <c r="F10" i="6" s="1"/>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F257" i="5"/>
  <c r="F256" i="5"/>
  <c r="F255" i="5"/>
  <c r="F254" i="5"/>
  <c r="F253" i="5"/>
  <c r="F252" i="5"/>
  <c r="F251" i="5"/>
  <c r="E250" i="5"/>
  <c r="D250" i="5"/>
  <c r="F249" i="5"/>
  <c r="F248" i="5"/>
  <c r="F247" i="5"/>
  <c r="E246" i="5"/>
  <c r="D246" i="5"/>
  <c r="D245" i="5" s="1"/>
  <c r="F245" i="5" s="1"/>
  <c r="F244" i="5"/>
  <c r="F243" i="5"/>
  <c r="E242" i="5"/>
  <c r="D242" i="5"/>
  <c r="F241" i="5"/>
  <c r="F240" i="5"/>
  <c r="F239" i="5"/>
  <c r="E239" i="5"/>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D190" i="5"/>
  <c r="G310" i="9" s="1"/>
  <c r="F189" i="5"/>
  <c r="F188" i="5"/>
  <c r="F187" i="5"/>
  <c r="F186" i="5"/>
  <c r="F185" i="5"/>
  <c r="F184" i="5"/>
  <c r="F183" i="5"/>
  <c r="F182" i="5"/>
  <c r="F181" i="5"/>
  <c r="E180" i="5"/>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E291" i="9" s="1"/>
  <c r="B291"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E87" i="5"/>
  <c r="D1065" i="1" s="1"/>
  <c r="F86" i="5"/>
  <c r="F85" i="5"/>
  <c r="F84" i="5"/>
  <c r="F83" i="5"/>
  <c r="F82" i="5"/>
  <c r="F81" i="5"/>
  <c r="F80" i="5"/>
  <c r="E79" i="5"/>
  <c r="E78" i="5" s="1"/>
  <c r="D1056" i="1" s="1"/>
  <c r="D79" i="5"/>
  <c r="F79" i="5" s="1"/>
  <c r="F77" i="5"/>
  <c r="F76" i="5"/>
  <c r="F75" i="5"/>
  <c r="F74" i="5"/>
  <c r="F73" i="5"/>
  <c r="F72" i="5"/>
  <c r="F71" i="5"/>
  <c r="E70" i="5"/>
  <c r="E69" i="5" s="1"/>
  <c r="D70" i="5"/>
  <c r="F67" i="5"/>
  <c r="F66" i="5"/>
  <c r="F65" i="5"/>
  <c r="F64" i="5"/>
  <c r="F63" i="5"/>
  <c r="E63" i="5"/>
  <c r="D1041"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84" i="1" s="1"/>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3" i="4"/>
  <c r="F572" i="4"/>
  <c r="E571" i="4"/>
  <c r="D565" i="1" s="1"/>
  <c r="D571" i="4"/>
  <c r="F571" i="4" s="1"/>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22" i="4"/>
  <c r="F522" i="4" s="1"/>
  <c r="F521" i="4"/>
  <c r="F520" i="4"/>
  <c r="F519" i="4"/>
  <c r="E519" i="4"/>
  <c r="D519" i="4"/>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F485" i="4"/>
  <c r="E485" i="4"/>
  <c r="E484" i="4" s="1"/>
  <c r="D478" i="1" s="1"/>
  <c r="D485" i="4"/>
  <c r="D484" i="4"/>
  <c r="F483" i="4"/>
  <c r="F482" i="4"/>
  <c r="E481" i="4"/>
  <c r="D481" i="4"/>
  <c r="F481" i="4" s="1"/>
  <c r="F480" i="4"/>
  <c r="F479" i="4"/>
  <c r="F478" i="4"/>
  <c r="E478" i="4"/>
  <c r="D478" i="4"/>
  <c r="F477" i="4"/>
  <c r="F476" i="4"/>
  <c r="F475" i="4"/>
  <c r="F474" i="4"/>
  <c r="E473" i="4"/>
  <c r="E472" i="4" s="1"/>
  <c r="D473" i="4"/>
  <c r="D472" i="4" s="1"/>
  <c r="F472" i="4" s="1"/>
  <c r="F471" i="4"/>
  <c r="F470" i="4"/>
  <c r="F469" i="4"/>
  <c r="E469" i="4"/>
  <c r="D463" i="1" s="1"/>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E644" i="4" s="1"/>
  <c r="D638" i="1" s="1"/>
  <c r="D417" i="4"/>
  <c r="D644" i="4" s="1"/>
  <c r="E416" i="4"/>
  <c r="D416" i="4"/>
  <c r="F416" i="4" s="1"/>
  <c r="F411" i="4"/>
  <c r="F410" i="4"/>
  <c r="F409" i="4"/>
  <c r="F406" i="4"/>
  <c r="F405" i="4"/>
  <c r="F404" i="4"/>
  <c r="F403" i="4"/>
  <c r="E402" i="4"/>
  <c r="F402" i="4" s="1"/>
  <c r="D402" i="4"/>
  <c r="F401" i="4"/>
  <c r="E400" i="4"/>
  <c r="D395" i="1" s="1"/>
  <c r="D400" i="4"/>
  <c r="F400" i="4" s="1"/>
  <c r="F399" i="4"/>
  <c r="F398" i="4"/>
  <c r="F397" i="4"/>
  <c r="E397" i="4"/>
  <c r="E396" i="4" s="1"/>
  <c r="D391" i="1" s="1"/>
  <c r="D397" i="4"/>
  <c r="D396" i="4" s="1"/>
  <c r="F396" i="4" s="1"/>
  <c r="F395" i="4"/>
  <c r="F394" i="4"/>
  <c r="F393" i="4"/>
  <c r="F392" i="4"/>
  <c r="E391" i="4"/>
  <c r="D391" i="4"/>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F345" i="4"/>
  <c r="E345" i="4"/>
  <c r="E344" i="4" s="1"/>
  <c r="D345" i="4"/>
  <c r="D344" i="4" s="1"/>
  <c r="F344" i="4" s="1"/>
  <c r="F343" i="4"/>
  <c r="F342" i="4"/>
  <c r="F341" i="4"/>
  <c r="F340" i="4"/>
  <c r="E339" i="4"/>
  <c r="E311" i="4" s="1"/>
  <c r="D339" i="4"/>
  <c r="F339" i="4" s="1"/>
  <c r="F338" i="4"/>
  <c r="F337" i="4"/>
  <c r="F336" i="4"/>
  <c r="E336" i="4"/>
  <c r="D336" i="4"/>
  <c r="F335" i="4"/>
  <c r="F334" i="4"/>
  <c r="F333" i="4"/>
  <c r="F332" i="4"/>
  <c r="E331" i="4"/>
  <c r="D331" i="4"/>
  <c r="F330" i="4"/>
  <c r="F329" i="4"/>
  <c r="F328" i="4"/>
  <c r="F327"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E299" i="4" s="1"/>
  <c r="D304" i="4"/>
  <c r="F304" i="4" s="1"/>
  <c r="F303" i="4"/>
  <c r="F302" i="4"/>
  <c r="F301"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D263" i="4" s="1"/>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E215" i="4" s="1"/>
  <c r="D216" i="4"/>
  <c r="F214" i="4"/>
  <c r="F213" i="4"/>
  <c r="F212" i="4"/>
  <c r="F211" i="4"/>
  <c r="F210"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D139" i="4"/>
  <c r="F138" i="4"/>
  <c r="F137" i="4"/>
  <c r="F136" i="4"/>
  <c r="F135" i="4"/>
  <c r="E134" i="4"/>
  <c r="E133" i="4" s="1"/>
  <c r="D134" i="4"/>
  <c r="F134" i="4"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H1576" i="1" s="1"/>
  <c r="H1575" i="1"/>
  <c r="C1575" i="1"/>
  <c r="G1575" i="1" s="1"/>
  <c r="C1574" i="1"/>
  <c r="C1573" i="1"/>
  <c r="C1572" i="1"/>
  <c r="C1571" i="1"/>
  <c r="H1571" i="1" s="1"/>
  <c r="C1570" i="1"/>
  <c r="C1569" i="1"/>
  <c r="C1568" i="1"/>
  <c r="C1567" i="1"/>
  <c r="H1567" i="1" s="1"/>
  <c r="G1566" i="1"/>
  <c r="C1566" i="1"/>
  <c r="H1566" i="1" s="1"/>
  <c r="C1565" i="1"/>
  <c r="H1564" i="1"/>
  <c r="G1564" i="1"/>
  <c r="C1564" i="1"/>
  <c r="C1563" i="1"/>
  <c r="C1562" i="1"/>
  <c r="H1562" i="1" s="1"/>
  <c r="C1561" i="1"/>
  <c r="H1560" i="1"/>
  <c r="C1560" i="1"/>
  <c r="G1560" i="1" s="1"/>
  <c r="H1559" i="1"/>
  <c r="G1559" i="1"/>
  <c r="C1559" i="1"/>
  <c r="C1558" i="1"/>
  <c r="H1558" i="1" s="1"/>
  <c r="C1557" i="1"/>
  <c r="C1556" i="1"/>
  <c r="H1556" i="1" s="1"/>
  <c r="H1555" i="1"/>
  <c r="C1555" i="1"/>
  <c r="G1555" i="1" s="1"/>
  <c r="C1554" i="1"/>
  <c r="H1553" i="1"/>
  <c r="C1553" i="1"/>
  <c r="G1553" i="1" s="1"/>
  <c r="C1552" i="1"/>
  <c r="C1551" i="1"/>
  <c r="C1550" i="1"/>
  <c r="H1550" i="1" s="1"/>
  <c r="C1549" i="1"/>
  <c r="C1548" i="1"/>
  <c r="H1548" i="1" s="1"/>
  <c r="H1547" i="1"/>
  <c r="C1547" i="1"/>
  <c r="G1547" i="1" s="1"/>
  <c r="C1546" i="1"/>
  <c r="H1545" i="1"/>
  <c r="C1545" i="1"/>
  <c r="G1545" i="1" s="1"/>
  <c r="C1544" i="1"/>
  <c r="C1543" i="1"/>
  <c r="C1542" i="1"/>
  <c r="H1542" i="1" s="1"/>
  <c r="C1541" i="1"/>
  <c r="C1540" i="1"/>
  <c r="H1540" i="1" s="1"/>
  <c r="H1539" i="1"/>
  <c r="C1539" i="1"/>
  <c r="G1539" i="1" s="1"/>
  <c r="C1538" i="1"/>
  <c r="H1537" i="1"/>
  <c r="C1537" i="1"/>
  <c r="G1537" i="1" s="1"/>
  <c r="C1536" i="1"/>
  <c r="C1535" i="1"/>
  <c r="C1534" i="1"/>
  <c r="H1534" i="1" s="1"/>
  <c r="C1533" i="1"/>
  <c r="C1532" i="1"/>
  <c r="H1532" i="1" s="1"/>
  <c r="H1531" i="1"/>
  <c r="C1531" i="1"/>
  <c r="G1531" i="1" s="1"/>
  <c r="C1530" i="1"/>
  <c r="H1529" i="1"/>
  <c r="C1529" i="1"/>
  <c r="G1529" i="1" s="1"/>
  <c r="C1528" i="1"/>
  <c r="C1527" i="1"/>
  <c r="C1526" i="1"/>
  <c r="H1526" i="1" s="1"/>
  <c r="C1525" i="1"/>
  <c r="H1523" i="1"/>
  <c r="C1523" i="1"/>
  <c r="G1523" i="1" s="1"/>
  <c r="C1522" i="1"/>
  <c r="H1521" i="1"/>
  <c r="C1521" i="1"/>
  <c r="G1521" i="1" s="1"/>
  <c r="C1520" i="1"/>
  <c r="C1519" i="1"/>
  <c r="H1516" i="1"/>
  <c r="C1516" i="1"/>
  <c r="G1516" i="1" s="1"/>
  <c r="H1515" i="1"/>
  <c r="G1515" i="1"/>
  <c r="C1515" i="1"/>
  <c r="C1514" i="1"/>
  <c r="C1513" i="1"/>
  <c r="C1512" i="1"/>
  <c r="H1512" i="1" s="1"/>
  <c r="C1511" i="1"/>
  <c r="C1510" i="1"/>
  <c r="H1510" i="1" s="1"/>
  <c r="C1509" i="1"/>
  <c r="H1508" i="1"/>
  <c r="C1508" i="1"/>
  <c r="G1508" i="1" s="1"/>
  <c r="H1507" i="1"/>
  <c r="G1507" i="1"/>
  <c r="C1507" i="1"/>
  <c r="G1506" i="1"/>
  <c r="C1506" i="1"/>
  <c r="H1506" i="1" s="1"/>
  <c r="C1505" i="1"/>
  <c r="G1504" i="1"/>
  <c r="C1504" i="1"/>
  <c r="H1504" i="1" s="1"/>
  <c r="H1503" i="1"/>
  <c r="C1503" i="1"/>
  <c r="G1503" i="1" s="1"/>
  <c r="C1502" i="1"/>
  <c r="C1501" i="1"/>
  <c r="C1500" i="1"/>
  <c r="G1498" i="1"/>
  <c r="C1498" i="1"/>
  <c r="H1498" i="1" s="1"/>
  <c r="C1497" i="1"/>
  <c r="G1496" i="1"/>
  <c r="C1496" i="1"/>
  <c r="H1496" i="1" s="1"/>
  <c r="H1495" i="1"/>
  <c r="C1495" i="1"/>
  <c r="G1495" i="1" s="1"/>
  <c r="C1494" i="1"/>
  <c r="C1493" i="1"/>
  <c r="C1492" i="1"/>
  <c r="G1491" i="1"/>
  <c r="C1491" i="1"/>
  <c r="H1491" i="1" s="1"/>
  <c r="G1490" i="1"/>
  <c r="C1490" i="1"/>
  <c r="H1490" i="1" s="1"/>
  <c r="C1489" i="1"/>
  <c r="H1488" i="1"/>
  <c r="G1488" i="1"/>
  <c r="C1488" i="1"/>
  <c r="C1487" i="1"/>
  <c r="C1486" i="1"/>
  <c r="H1486" i="1" s="1"/>
  <c r="C1485" i="1"/>
  <c r="H1484" i="1"/>
  <c r="C1484" i="1"/>
  <c r="G1484" i="1" s="1"/>
  <c r="H1483" i="1"/>
  <c r="G1483" i="1"/>
  <c r="C1483" i="1"/>
  <c r="G1482" i="1"/>
  <c r="C1482" i="1"/>
  <c r="H1482" i="1" s="1"/>
  <c r="C1481" i="1"/>
  <c r="G1480" i="1"/>
  <c r="C1480" i="1"/>
  <c r="H1480" i="1" s="1"/>
  <c r="D1479" i="1"/>
  <c r="J1479" i="1" s="1"/>
  <c r="C1479" i="1"/>
  <c r="D1478" i="1"/>
  <c r="C1478" i="1"/>
  <c r="D1477" i="1"/>
  <c r="C1477" i="1"/>
  <c r="D1476" i="1"/>
  <c r="C1476" i="1"/>
  <c r="C1475" i="1"/>
  <c r="D1474" i="1"/>
  <c r="J1474" i="1" s="1"/>
  <c r="C1474" i="1"/>
  <c r="H1473" i="1"/>
  <c r="D1473" i="1"/>
  <c r="J1473" i="1" s="1"/>
  <c r="C1473" i="1"/>
  <c r="G1473" i="1" s="1"/>
  <c r="J1472" i="1"/>
  <c r="D1472" i="1"/>
  <c r="C1472" i="1"/>
  <c r="H1472" i="1" s="1"/>
  <c r="G1471" i="1"/>
  <c r="I1471" i="1" s="1"/>
  <c r="D1471" i="1"/>
  <c r="C1471" i="1"/>
  <c r="H1471" i="1" s="1"/>
  <c r="G1470" i="1"/>
  <c r="D1470" i="1"/>
  <c r="C1470" i="1"/>
  <c r="H1470" i="1" s="1"/>
  <c r="C1469" i="1"/>
  <c r="D1468" i="1"/>
  <c r="J1468" i="1" s="1"/>
  <c r="C1468" i="1"/>
  <c r="D1467" i="1"/>
  <c r="C1467" i="1"/>
  <c r="D1466" i="1"/>
  <c r="C1466" i="1"/>
  <c r="D1465" i="1"/>
  <c r="C1465" i="1"/>
  <c r="D1464" i="1"/>
  <c r="C1464" i="1"/>
  <c r="G1463" i="1"/>
  <c r="D1463" i="1"/>
  <c r="C1463" i="1"/>
  <c r="H1463" i="1" s="1"/>
  <c r="D1462" i="1"/>
  <c r="C1462" i="1"/>
  <c r="H1462" i="1" s="1"/>
  <c r="D1461" i="1"/>
  <c r="C1461" i="1"/>
  <c r="H1461" i="1" s="1"/>
  <c r="G1460" i="1"/>
  <c r="I1460" i="1" s="1"/>
  <c r="D1460" i="1"/>
  <c r="C1460" i="1"/>
  <c r="H1460" i="1" s="1"/>
  <c r="D1459" i="1"/>
  <c r="C1459" i="1"/>
  <c r="D1458" i="1"/>
  <c r="C1458" i="1"/>
  <c r="D1457" i="1"/>
  <c r="C1457" i="1"/>
  <c r="H1457" i="1" s="1"/>
  <c r="G1456" i="1"/>
  <c r="D1456" i="1"/>
  <c r="C1456" i="1"/>
  <c r="H1456" i="1" s="1"/>
  <c r="D1455" i="1"/>
  <c r="C1455" i="1"/>
  <c r="H1455" i="1" s="1"/>
  <c r="D1454" i="1"/>
  <c r="C1454" i="1"/>
  <c r="D1453" i="1"/>
  <c r="C1453" i="1"/>
  <c r="H1453" i="1" s="1"/>
  <c r="D1452" i="1"/>
  <c r="C1452" i="1"/>
  <c r="D1451" i="1"/>
  <c r="C1451" i="1"/>
  <c r="H1450" i="1"/>
  <c r="D1450" i="1"/>
  <c r="J1450" i="1" s="1"/>
  <c r="C1450" i="1"/>
  <c r="G1450" i="1" s="1"/>
  <c r="I1450" i="1" s="1"/>
  <c r="D1449" i="1"/>
  <c r="J1449" i="1" s="1"/>
  <c r="C1449" i="1"/>
  <c r="D1448" i="1"/>
  <c r="C1448" i="1"/>
  <c r="D1447" i="1"/>
  <c r="J1447" i="1" s="1"/>
  <c r="C1447" i="1"/>
  <c r="H1446" i="1"/>
  <c r="D1446" i="1"/>
  <c r="J1446" i="1" s="1"/>
  <c r="C1446" i="1"/>
  <c r="G1446" i="1" s="1"/>
  <c r="D1445" i="1"/>
  <c r="C1445" i="1"/>
  <c r="D1444" i="1"/>
  <c r="C1444" i="1"/>
  <c r="D1443" i="1"/>
  <c r="C1443" i="1"/>
  <c r="D1442" i="1"/>
  <c r="C1442" i="1"/>
  <c r="D1441" i="1"/>
  <c r="C1441" i="1"/>
  <c r="G1440" i="1"/>
  <c r="I1440" i="1" s="1"/>
  <c r="D1440" i="1"/>
  <c r="C1440" i="1"/>
  <c r="H1440" i="1" s="1"/>
  <c r="D1439" i="1"/>
  <c r="C1439" i="1"/>
  <c r="D1438" i="1"/>
  <c r="C1438" i="1"/>
  <c r="D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G1331" i="1" s="1"/>
  <c r="D1330" i="1"/>
  <c r="C1330" i="1"/>
  <c r="G1330" i="1" s="1"/>
  <c r="D1328" i="1"/>
  <c r="C1328" i="1"/>
  <c r="G1328" i="1" s="1"/>
  <c r="D1327" i="1"/>
  <c r="C1327" i="1"/>
  <c r="G1327" i="1" s="1"/>
  <c r="D1326" i="1"/>
  <c r="C1326" i="1"/>
  <c r="G1326" i="1" s="1"/>
  <c r="D1325" i="1"/>
  <c r="H1325" i="1" s="1"/>
  <c r="C1325" i="1"/>
  <c r="H1324" i="1"/>
  <c r="D1324" i="1"/>
  <c r="C1324" i="1"/>
  <c r="G1324" i="1" s="1"/>
  <c r="D1323" i="1"/>
  <c r="C1323" i="1"/>
  <c r="G1323" i="1" s="1"/>
  <c r="D1322" i="1"/>
  <c r="C1322" i="1"/>
  <c r="G1322" i="1" s="1"/>
  <c r="D1321" i="1"/>
  <c r="C1321" i="1"/>
  <c r="H1320" i="1"/>
  <c r="D1320" i="1"/>
  <c r="C1320" i="1"/>
  <c r="G1320" i="1" s="1"/>
  <c r="D1319" i="1"/>
  <c r="C1319" i="1"/>
  <c r="G1319" i="1" s="1"/>
  <c r="D1318" i="1"/>
  <c r="C1318" i="1"/>
  <c r="G1318" i="1" s="1"/>
  <c r="D1317" i="1"/>
  <c r="H1317" i="1" s="1"/>
  <c r="C1317" i="1"/>
  <c r="D1316" i="1"/>
  <c r="C1316" i="1"/>
  <c r="D1315" i="1"/>
  <c r="C1315" i="1"/>
  <c r="G1315" i="1" s="1"/>
  <c r="D1314" i="1"/>
  <c r="C1314" i="1"/>
  <c r="G1314" i="1" s="1"/>
  <c r="D1313" i="1"/>
  <c r="C1313" i="1"/>
  <c r="D1312" i="1"/>
  <c r="C1312" i="1"/>
  <c r="G1312" i="1" s="1"/>
  <c r="D1311" i="1"/>
  <c r="C1311" i="1"/>
  <c r="G1311" i="1" s="1"/>
  <c r="D1310" i="1"/>
  <c r="C1310" i="1"/>
  <c r="G1310" i="1" s="1"/>
  <c r="D1309" i="1"/>
  <c r="H1309" i="1" s="1"/>
  <c r="C1309" i="1"/>
  <c r="H1308" i="1"/>
  <c r="D1308" i="1"/>
  <c r="C1308" i="1"/>
  <c r="G1308" i="1" s="1"/>
  <c r="D1307" i="1"/>
  <c r="C1307" i="1"/>
  <c r="G1307" i="1" s="1"/>
  <c r="D1306" i="1"/>
  <c r="C1306" i="1"/>
  <c r="G1306" i="1" s="1"/>
  <c r="D1305" i="1"/>
  <c r="C1305" i="1"/>
  <c r="H1304" i="1"/>
  <c r="D1304" i="1"/>
  <c r="C1304" i="1"/>
  <c r="G1304" i="1" s="1"/>
  <c r="D1303" i="1"/>
  <c r="C1303" i="1"/>
  <c r="D1302" i="1"/>
  <c r="C1302" i="1"/>
  <c r="H1302" i="1" s="1"/>
  <c r="D1301" i="1"/>
  <c r="C1301" i="1"/>
  <c r="D1300" i="1"/>
  <c r="C1300" i="1"/>
  <c r="H1300" i="1" s="1"/>
  <c r="D1299" i="1"/>
  <c r="D1298" i="1"/>
  <c r="C1298" i="1"/>
  <c r="D1297" i="1"/>
  <c r="C1297" i="1"/>
  <c r="H1297" i="1" s="1"/>
  <c r="D1296" i="1"/>
  <c r="C1296" i="1"/>
  <c r="D1295" i="1"/>
  <c r="C1295" i="1"/>
  <c r="H1295" i="1" s="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C1235" i="1"/>
  <c r="H1234" i="1"/>
  <c r="D1234" i="1"/>
  <c r="C1234" i="1"/>
  <c r="G1234" i="1" s="1"/>
  <c r="D1233" i="1"/>
  <c r="C1233" i="1"/>
  <c r="H1233" i="1" s="1"/>
  <c r="D1232" i="1"/>
  <c r="C1232" i="1"/>
  <c r="G1232" i="1" s="1"/>
  <c r="D1231" i="1"/>
  <c r="H1231" i="1" s="1"/>
  <c r="C1231" i="1"/>
  <c r="D1230" i="1"/>
  <c r="C1230" i="1"/>
  <c r="G1230" i="1" s="1"/>
  <c r="D1229" i="1"/>
  <c r="C1229" i="1"/>
  <c r="H1229" i="1" s="1"/>
  <c r="H1228" i="1"/>
  <c r="D1228" i="1"/>
  <c r="C1228" i="1"/>
  <c r="G1228" i="1" s="1"/>
  <c r="D1227" i="1"/>
  <c r="H1227" i="1" s="1"/>
  <c r="C1227" i="1"/>
  <c r="H1226" i="1"/>
  <c r="D1226" i="1"/>
  <c r="C1226" i="1"/>
  <c r="G1226" i="1" s="1"/>
  <c r="D1225" i="1"/>
  <c r="C1225" i="1"/>
  <c r="H1225" i="1" s="1"/>
  <c r="D1224" i="1"/>
  <c r="C1224" i="1"/>
  <c r="G1224" i="1" s="1"/>
  <c r="D1223" i="1"/>
  <c r="H1223" i="1" s="1"/>
  <c r="C1223" i="1"/>
  <c r="C1222" i="1"/>
  <c r="G1221" i="1"/>
  <c r="D1221" i="1"/>
  <c r="C1221" i="1"/>
  <c r="H1221" i="1" s="1"/>
  <c r="G1220" i="1"/>
  <c r="D1220" i="1"/>
  <c r="C1220" i="1"/>
  <c r="H1220" i="1" s="1"/>
  <c r="D1219" i="1"/>
  <c r="C1219" i="1"/>
  <c r="H1219" i="1" s="1"/>
  <c r="D1218" i="1"/>
  <c r="C1218" i="1"/>
  <c r="H1218" i="1" s="1"/>
  <c r="G1217" i="1"/>
  <c r="D1217" i="1"/>
  <c r="C1217" i="1"/>
  <c r="H1217" i="1" s="1"/>
  <c r="G1216" i="1"/>
  <c r="D1216" i="1"/>
  <c r="C1216" i="1"/>
  <c r="H1216"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H1207" i="1" s="1"/>
  <c r="C1207" i="1"/>
  <c r="H1206" i="1"/>
  <c r="D1206" i="1"/>
  <c r="C1206" i="1"/>
  <c r="G1206" i="1" s="1"/>
  <c r="D1205" i="1"/>
  <c r="H1205" i="1" s="1"/>
  <c r="C1205" i="1"/>
  <c r="H1204" i="1"/>
  <c r="D1204" i="1"/>
  <c r="C1204" i="1"/>
  <c r="G1204" i="1" s="1"/>
  <c r="D1203" i="1"/>
  <c r="H1203" i="1" s="1"/>
  <c r="C1203" i="1"/>
  <c r="H1202" i="1"/>
  <c r="D1202" i="1"/>
  <c r="C1202" i="1"/>
  <c r="G1202" i="1" s="1"/>
  <c r="D1201" i="1"/>
  <c r="H1201" i="1" s="1"/>
  <c r="C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H1166" i="1" s="1"/>
  <c r="C1166" i="1"/>
  <c r="D1165" i="1"/>
  <c r="C1165" i="1"/>
  <c r="D1164" i="1"/>
  <c r="C1164" i="1"/>
  <c r="H1164" i="1" s="1"/>
  <c r="D1163" i="1"/>
  <c r="C1163" i="1"/>
  <c r="G1163" i="1" s="1"/>
  <c r="D1162" i="1"/>
  <c r="H1162" i="1" s="1"/>
  <c r="C1162" i="1"/>
  <c r="H1161" i="1"/>
  <c r="D1161" i="1"/>
  <c r="C1161" i="1"/>
  <c r="G1161" i="1" s="1"/>
  <c r="D1160" i="1"/>
  <c r="C1160" i="1"/>
  <c r="H1160" i="1" s="1"/>
  <c r="H1159" i="1"/>
  <c r="D1159" i="1"/>
  <c r="C1159" i="1"/>
  <c r="G1159" i="1" s="1"/>
  <c r="D1158" i="1"/>
  <c r="H1158" i="1" s="1"/>
  <c r="C1158" i="1"/>
  <c r="C1157" i="1"/>
  <c r="D1156" i="1"/>
  <c r="C1156" i="1"/>
  <c r="H1156" i="1" s="1"/>
  <c r="G1155" i="1"/>
  <c r="D1155" i="1"/>
  <c r="C1155" i="1"/>
  <c r="H1155" i="1" s="1"/>
  <c r="C1154" i="1"/>
  <c r="H1151" i="1"/>
  <c r="D1151" i="1"/>
  <c r="C1151" i="1"/>
  <c r="G1151" i="1" s="1"/>
  <c r="D1150" i="1"/>
  <c r="H1150" i="1" s="1"/>
  <c r="C1150" i="1"/>
  <c r="D1149" i="1"/>
  <c r="C1149" i="1"/>
  <c r="G1149" i="1" s="1"/>
  <c r="D1148" i="1"/>
  <c r="C1148" i="1"/>
  <c r="D1147" i="1"/>
  <c r="C1147" i="1"/>
  <c r="G1147" i="1" s="1"/>
  <c r="D1146" i="1"/>
  <c r="H1146" i="1" s="1"/>
  <c r="C1146" i="1"/>
  <c r="H1145" i="1"/>
  <c r="D1145" i="1"/>
  <c r="C1145" i="1"/>
  <c r="G1145" i="1" s="1"/>
  <c r="D1144" i="1"/>
  <c r="C1144" i="1"/>
  <c r="H1143" i="1"/>
  <c r="D1143" i="1"/>
  <c r="C1143" i="1"/>
  <c r="G1143" i="1" s="1"/>
  <c r="D1142" i="1"/>
  <c r="H1142" i="1" s="1"/>
  <c r="C1142" i="1"/>
  <c r="D1141" i="1"/>
  <c r="C1141" i="1"/>
  <c r="G1141" i="1" s="1"/>
  <c r="D1140" i="1"/>
  <c r="C1140" i="1"/>
  <c r="H1139" i="1"/>
  <c r="D1139" i="1"/>
  <c r="C1139" i="1"/>
  <c r="G1139" i="1" s="1"/>
  <c r="D1138" i="1"/>
  <c r="H1138" i="1" s="1"/>
  <c r="C1138" i="1"/>
  <c r="H1137" i="1"/>
  <c r="D1137" i="1"/>
  <c r="C1137" i="1"/>
  <c r="G1137" i="1" s="1"/>
  <c r="D1136" i="1"/>
  <c r="C1136" i="1"/>
  <c r="D1135" i="1"/>
  <c r="C1135" i="1"/>
  <c r="D1134" i="1"/>
  <c r="H1134" i="1" s="1"/>
  <c r="C1134" i="1"/>
  <c r="D1133" i="1"/>
  <c r="C1133" i="1"/>
  <c r="G1133" i="1" s="1"/>
  <c r="D1132" i="1"/>
  <c r="C1132" i="1"/>
  <c r="H1131" i="1"/>
  <c r="D1131" i="1"/>
  <c r="C1131" i="1"/>
  <c r="G1131" i="1" s="1"/>
  <c r="D1130" i="1"/>
  <c r="H1130" i="1" s="1"/>
  <c r="C1130" i="1"/>
  <c r="H1129" i="1"/>
  <c r="D1129" i="1"/>
  <c r="C1129" i="1"/>
  <c r="G1129" i="1" s="1"/>
  <c r="D1128" i="1"/>
  <c r="C1128" i="1"/>
  <c r="D1127" i="1"/>
  <c r="C1127" i="1"/>
  <c r="G1127" i="1" s="1"/>
  <c r="D1126" i="1"/>
  <c r="H1126" i="1" s="1"/>
  <c r="C1126" i="1"/>
  <c r="D1125" i="1"/>
  <c r="C1125" i="1"/>
  <c r="G1125" i="1" s="1"/>
  <c r="D1124" i="1"/>
  <c r="C1124" i="1"/>
  <c r="D1123" i="1"/>
  <c r="C1123" i="1"/>
  <c r="D1122" i="1"/>
  <c r="H1122" i="1" s="1"/>
  <c r="C1122" i="1"/>
  <c r="H1121" i="1"/>
  <c r="D1121" i="1"/>
  <c r="C1121" i="1"/>
  <c r="G1121" i="1" s="1"/>
  <c r="D1120" i="1"/>
  <c r="C1120" i="1"/>
  <c r="H1119" i="1"/>
  <c r="D1119" i="1"/>
  <c r="C1119" i="1"/>
  <c r="G1119" i="1" s="1"/>
  <c r="D1118" i="1"/>
  <c r="H1118" i="1" s="1"/>
  <c r="C1118" i="1"/>
  <c r="D1117" i="1"/>
  <c r="C1117" i="1"/>
  <c r="G1117" i="1" s="1"/>
  <c r="D1116" i="1"/>
  <c r="C1116" i="1"/>
  <c r="D1115" i="1"/>
  <c r="C1115" i="1"/>
  <c r="G1115" i="1" s="1"/>
  <c r="D1114" i="1"/>
  <c r="H1114" i="1" s="1"/>
  <c r="C1114" i="1"/>
  <c r="H1113" i="1"/>
  <c r="D1113" i="1"/>
  <c r="C1113" i="1"/>
  <c r="G1113" i="1" s="1"/>
  <c r="D1112" i="1"/>
  <c r="H1111" i="1"/>
  <c r="D1111" i="1"/>
  <c r="C1111" i="1"/>
  <c r="G1111" i="1" s="1"/>
  <c r="D1110" i="1"/>
  <c r="C1110" i="1"/>
  <c r="H1109" i="1"/>
  <c r="D1109" i="1"/>
  <c r="C1109" i="1"/>
  <c r="G1109" i="1" s="1"/>
  <c r="D1108" i="1"/>
  <c r="H1108" i="1" s="1"/>
  <c r="C1108" i="1"/>
  <c r="D1107" i="1"/>
  <c r="C1107" i="1"/>
  <c r="G1107" i="1" s="1"/>
  <c r="D1106" i="1"/>
  <c r="C1106" i="1"/>
  <c r="H1105" i="1"/>
  <c r="D1105" i="1"/>
  <c r="C1105" i="1"/>
  <c r="G1105" i="1" s="1"/>
  <c r="D1104" i="1"/>
  <c r="H1104" i="1" s="1"/>
  <c r="C1104" i="1"/>
  <c r="H1103" i="1"/>
  <c r="D1103" i="1"/>
  <c r="C1103" i="1"/>
  <c r="G1103" i="1" s="1"/>
  <c r="D1102" i="1"/>
  <c r="C1102" i="1"/>
  <c r="D1101" i="1"/>
  <c r="C1101" i="1"/>
  <c r="D1100" i="1"/>
  <c r="H1100" i="1" s="1"/>
  <c r="C1100" i="1"/>
  <c r="D1099" i="1"/>
  <c r="C1099" i="1"/>
  <c r="G1099" i="1" s="1"/>
  <c r="D1098" i="1"/>
  <c r="C1098" i="1"/>
  <c r="H1097" i="1"/>
  <c r="D1097" i="1"/>
  <c r="C1097" i="1"/>
  <c r="G1097" i="1" s="1"/>
  <c r="D1095" i="1"/>
  <c r="C1095" i="1"/>
  <c r="G1095" i="1" s="1"/>
  <c r="D1094" i="1"/>
  <c r="H1094" i="1" s="1"/>
  <c r="C1094" i="1"/>
  <c r="D1093" i="1"/>
  <c r="C1093" i="1"/>
  <c r="D1092" i="1"/>
  <c r="C1092" i="1"/>
  <c r="H1092" i="1" s="1"/>
  <c r="H1091" i="1"/>
  <c r="D1091" i="1"/>
  <c r="C1091" i="1"/>
  <c r="G1091" i="1" s="1"/>
  <c r="D1090" i="1"/>
  <c r="H1090" i="1" s="1"/>
  <c r="C1090" i="1"/>
  <c r="H1089" i="1"/>
  <c r="D1089" i="1"/>
  <c r="C1089" i="1"/>
  <c r="G1089" i="1" s="1"/>
  <c r="D1088" i="1"/>
  <c r="C1088" i="1"/>
  <c r="H1088" i="1" s="1"/>
  <c r="D1087" i="1"/>
  <c r="C1087" i="1"/>
  <c r="G1087" i="1" s="1"/>
  <c r="D1086" i="1"/>
  <c r="H1086" i="1" s="1"/>
  <c r="C1086" i="1"/>
  <c r="D1085" i="1"/>
  <c r="C1085" i="1"/>
  <c r="G1085" i="1" s="1"/>
  <c r="D1084" i="1"/>
  <c r="C1084" i="1"/>
  <c r="H1084" i="1" s="1"/>
  <c r="H1083" i="1"/>
  <c r="D1083" i="1"/>
  <c r="C1083" i="1"/>
  <c r="G1083" i="1" s="1"/>
  <c r="D1082" i="1"/>
  <c r="H1082" i="1" s="1"/>
  <c r="C1082" i="1"/>
  <c r="H1081" i="1"/>
  <c r="D1081" i="1"/>
  <c r="C1081" i="1"/>
  <c r="G1081" i="1" s="1"/>
  <c r="D1080" i="1"/>
  <c r="C1080" i="1"/>
  <c r="H1080" i="1" s="1"/>
  <c r="D1079" i="1"/>
  <c r="C1079" i="1"/>
  <c r="G1079" i="1" s="1"/>
  <c r="D1078" i="1"/>
  <c r="H1078" i="1" s="1"/>
  <c r="C1078" i="1"/>
  <c r="H1077" i="1"/>
  <c r="D1077" i="1"/>
  <c r="C1077" i="1"/>
  <c r="G1077" i="1" s="1"/>
  <c r="D1076" i="1"/>
  <c r="C1076" i="1"/>
  <c r="H1076" i="1" s="1"/>
  <c r="H1075" i="1"/>
  <c r="D1075" i="1"/>
  <c r="C1075" i="1"/>
  <c r="G1075" i="1" s="1"/>
  <c r="D1074" i="1"/>
  <c r="H1074" i="1" s="1"/>
  <c r="C1074" i="1"/>
  <c r="D1073" i="1"/>
  <c r="C1073" i="1"/>
  <c r="D1072" i="1"/>
  <c r="C1072" i="1"/>
  <c r="H1072" i="1" s="1"/>
  <c r="D1071" i="1"/>
  <c r="C1071" i="1"/>
  <c r="G1071" i="1" s="1"/>
  <c r="D1070" i="1"/>
  <c r="H1070" i="1" s="1"/>
  <c r="C1070" i="1"/>
  <c r="H1069" i="1"/>
  <c r="D1069" i="1"/>
  <c r="C1069" i="1"/>
  <c r="G1069" i="1" s="1"/>
  <c r="D1068" i="1"/>
  <c r="C1068" i="1"/>
  <c r="H1068" i="1" s="1"/>
  <c r="H1067" i="1"/>
  <c r="D1067" i="1"/>
  <c r="C1067" i="1"/>
  <c r="G1067" i="1" s="1"/>
  <c r="D1066" i="1"/>
  <c r="H1066" i="1" s="1"/>
  <c r="C1066" i="1"/>
  <c r="D1064" i="1"/>
  <c r="C1064" i="1"/>
  <c r="H1063" i="1"/>
  <c r="D1063" i="1"/>
  <c r="C1063" i="1"/>
  <c r="G1063" i="1" s="1"/>
  <c r="D1062" i="1"/>
  <c r="H1062" i="1" s="1"/>
  <c r="C1062" i="1"/>
  <c r="D1061" i="1"/>
  <c r="C1061" i="1"/>
  <c r="G1061" i="1" s="1"/>
  <c r="D1060" i="1"/>
  <c r="C1060" i="1"/>
  <c r="D1059" i="1"/>
  <c r="C1059" i="1"/>
  <c r="G1059" i="1" s="1"/>
  <c r="D1058" i="1"/>
  <c r="H1058" i="1" s="1"/>
  <c r="C1058" i="1"/>
  <c r="H1057" i="1"/>
  <c r="D1057" i="1"/>
  <c r="C1057" i="1"/>
  <c r="G1057" i="1" s="1"/>
  <c r="D1055" i="1"/>
  <c r="C1055" i="1"/>
  <c r="G1055" i="1" s="1"/>
  <c r="D1054" i="1"/>
  <c r="C1054" i="1"/>
  <c r="H1054" i="1" s="1"/>
  <c r="H1053" i="1"/>
  <c r="D1053" i="1"/>
  <c r="C1053" i="1"/>
  <c r="G1053" i="1" s="1"/>
  <c r="D1052" i="1"/>
  <c r="H1052" i="1" s="1"/>
  <c r="C1052" i="1"/>
  <c r="H1051" i="1"/>
  <c r="D1051" i="1"/>
  <c r="C1051" i="1"/>
  <c r="G1051" i="1" s="1"/>
  <c r="D1050" i="1"/>
  <c r="C1050" i="1"/>
  <c r="H1050" i="1" s="1"/>
  <c r="D1049" i="1"/>
  <c r="C1049" i="1"/>
  <c r="G1049" i="1" s="1"/>
  <c r="D1048" i="1"/>
  <c r="H1048" i="1" s="1"/>
  <c r="C1048" i="1"/>
  <c r="D1047" i="1"/>
  <c r="G1045" i="1"/>
  <c r="D1045" i="1"/>
  <c r="C1045" i="1"/>
  <c r="H1045" i="1" s="1"/>
  <c r="G1044" i="1"/>
  <c r="D1044" i="1"/>
  <c r="C1044" i="1"/>
  <c r="H1044" i="1" s="1"/>
  <c r="D1043" i="1"/>
  <c r="C1043" i="1"/>
  <c r="H1043" i="1" s="1"/>
  <c r="D1042" i="1"/>
  <c r="C1042" i="1"/>
  <c r="H1042" i="1" s="1"/>
  <c r="C1041" i="1"/>
  <c r="D1040" i="1"/>
  <c r="C1040" i="1"/>
  <c r="H1040" i="1" s="1"/>
  <c r="G1039" i="1"/>
  <c r="D1039" i="1"/>
  <c r="C1039" i="1"/>
  <c r="H1039" i="1" s="1"/>
  <c r="D1038" i="1"/>
  <c r="C1038" i="1"/>
  <c r="D1037" i="1"/>
  <c r="C1037" i="1"/>
  <c r="H1037" i="1" s="1"/>
  <c r="G1036" i="1"/>
  <c r="D1036" i="1"/>
  <c r="C1036" i="1"/>
  <c r="H1036" i="1" s="1"/>
  <c r="G1035" i="1"/>
  <c r="D1035" i="1"/>
  <c r="C1035" i="1"/>
  <c r="H1035" i="1" s="1"/>
  <c r="D1034" i="1"/>
  <c r="C1034" i="1"/>
  <c r="D1033" i="1"/>
  <c r="C1033" i="1"/>
  <c r="H1033" i="1" s="1"/>
  <c r="G1032" i="1"/>
  <c r="D1032" i="1"/>
  <c r="C1032" i="1"/>
  <c r="H1032" i="1" s="1"/>
  <c r="G1031" i="1"/>
  <c r="D1031" i="1"/>
  <c r="C1031" i="1"/>
  <c r="H1031" i="1" s="1"/>
  <c r="D1030" i="1"/>
  <c r="C1030" i="1"/>
  <c r="D1029" i="1"/>
  <c r="C1029" i="1"/>
  <c r="H1029" i="1" s="1"/>
  <c r="G1028" i="1"/>
  <c r="D1028" i="1"/>
  <c r="C1028" i="1"/>
  <c r="H1028" i="1" s="1"/>
  <c r="G1027" i="1"/>
  <c r="D1027" i="1"/>
  <c r="C1027" i="1"/>
  <c r="H1027" i="1" s="1"/>
  <c r="D1026" i="1"/>
  <c r="C1026" i="1"/>
  <c r="D1025" i="1"/>
  <c r="C1025" i="1"/>
  <c r="H1025" i="1" s="1"/>
  <c r="G1024" i="1"/>
  <c r="D1024" i="1"/>
  <c r="C1024" i="1"/>
  <c r="H1024" i="1" s="1"/>
  <c r="G1023" i="1"/>
  <c r="D1023" i="1"/>
  <c r="C1023" i="1"/>
  <c r="H1023" i="1" s="1"/>
  <c r="D1022" i="1"/>
  <c r="C1022" i="1"/>
  <c r="D1021" i="1"/>
  <c r="C1021" i="1"/>
  <c r="H1021" i="1" s="1"/>
  <c r="G1020" i="1"/>
  <c r="D1020" i="1"/>
  <c r="C1020" i="1"/>
  <c r="H1020" i="1" s="1"/>
  <c r="D1019" i="1"/>
  <c r="H1018" i="1"/>
  <c r="D1018" i="1"/>
  <c r="C1018" i="1"/>
  <c r="G1018" i="1" s="1"/>
  <c r="D1017" i="1"/>
  <c r="H1017" i="1" s="1"/>
  <c r="C1017" i="1"/>
  <c r="D1016" i="1"/>
  <c r="C1016" i="1"/>
  <c r="G1016" i="1" s="1"/>
  <c r="D1015" i="1"/>
  <c r="C1015" i="1"/>
  <c r="D1014" i="1"/>
  <c r="C1014" i="1"/>
  <c r="D1013" i="1"/>
  <c r="H1013" i="1" s="1"/>
  <c r="C1013" i="1"/>
  <c r="H1012" i="1"/>
  <c r="D1012" i="1"/>
  <c r="C1012" i="1"/>
  <c r="G1012" i="1" s="1"/>
  <c r="D1011" i="1"/>
  <c r="C1011" i="1"/>
  <c r="H1010" i="1"/>
  <c r="D1010" i="1"/>
  <c r="C1010" i="1"/>
  <c r="G1010" i="1" s="1"/>
  <c r="D1009" i="1"/>
  <c r="H1009" i="1" s="1"/>
  <c r="C1009" i="1"/>
  <c r="D1008" i="1"/>
  <c r="C1008" i="1"/>
  <c r="G1008" i="1" s="1"/>
  <c r="D1007" i="1"/>
  <c r="C1007" i="1"/>
  <c r="D1006" i="1"/>
  <c r="C1006" i="1"/>
  <c r="D1005" i="1"/>
  <c r="H1005" i="1" s="1"/>
  <c r="C1005" i="1"/>
  <c r="H1004" i="1"/>
  <c r="D1004" i="1"/>
  <c r="C1004" i="1"/>
  <c r="G1004" i="1" s="1"/>
  <c r="D1003" i="1"/>
  <c r="C1003" i="1"/>
  <c r="H1002" i="1"/>
  <c r="D1002" i="1"/>
  <c r="C1002" i="1"/>
  <c r="G1002" i="1" s="1"/>
  <c r="D1001" i="1"/>
  <c r="H1001" i="1" s="1"/>
  <c r="C1001" i="1"/>
  <c r="D1000" i="1"/>
  <c r="C1000" i="1"/>
  <c r="G1000" i="1" s="1"/>
  <c r="D999" i="1"/>
  <c r="C999" i="1"/>
  <c r="D998" i="1"/>
  <c r="C998" i="1"/>
  <c r="C997" i="1"/>
  <c r="H996" i="1"/>
  <c r="D996" i="1"/>
  <c r="C996" i="1"/>
  <c r="G996" i="1" s="1"/>
  <c r="D995" i="1"/>
  <c r="C995" i="1"/>
  <c r="H994" i="1"/>
  <c r="D994" i="1"/>
  <c r="C994" i="1"/>
  <c r="G994" i="1" s="1"/>
  <c r="D993" i="1"/>
  <c r="H993" i="1" s="1"/>
  <c r="C993" i="1"/>
  <c r="D992" i="1"/>
  <c r="C992" i="1"/>
  <c r="D991" i="1"/>
  <c r="D989" i="1"/>
  <c r="C989" i="1"/>
  <c r="D988" i="1"/>
  <c r="C988" i="1"/>
  <c r="D987" i="1"/>
  <c r="C987" i="1"/>
  <c r="C986" i="1"/>
  <c r="G983" i="1"/>
  <c r="D983" i="1"/>
  <c r="C983" i="1"/>
  <c r="H983" i="1" s="1"/>
  <c r="D982" i="1"/>
  <c r="C982" i="1"/>
  <c r="G981" i="1"/>
  <c r="D981" i="1"/>
  <c r="C981" i="1"/>
  <c r="H981" i="1" s="1"/>
  <c r="D980" i="1"/>
  <c r="G980" i="1" s="1"/>
  <c r="C980" i="1"/>
  <c r="D979" i="1"/>
  <c r="C979" i="1"/>
  <c r="D978" i="1"/>
  <c r="C978" i="1"/>
  <c r="D977" i="1"/>
  <c r="C977" i="1"/>
  <c r="D976" i="1"/>
  <c r="G976" i="1" s="1"/>
  <c r="C976" i="1"/>
  <c r="G975" i="1"/>
  <c r="D975" i="1"/>
  <c r="C975" i="1"/>
  <c r="H975" i="1" s="1"/>
  <c r="D974" i="1"/>
  <c r="C974" i="1"/>
  <c r="G973" i="1"/>
  <c r="D973" i="1"/>
  <c r="C973" i="1"/>
  <c r="H973" i="1" s="1"/>
  <c r="D972" i="1"/>
  <c r="G972" i="1" s="1"/>
  <c r="C972" i="1"/>
  <c r="D971" i="1"/>
  <c r="C971" i="1"/>
  <c r="D970" i="1"/>
  <c r="C970" i="1"/>
  <c r="D969" i="1"/>
  <c r="C969" i="1"/>
  <c r="D968" i="1"/>
  <c r="G968" i="1" s="1"/>
  <c r="C968" i="1"/>
  <c r="G967" i="1"/>
  <c r="D967" i="1"/>
  <c r="C967" i="1"/>
  <c r="H967" i="1" s="1"/>
  <c r="D966" i="1"/>
  <c r="C966" i="1"/>
  <c r="G965" i="1"/>
  <c r="D965" i="1"/>
  <c r="C965" i="1"/>
  <c r="H965" i="1" s="1"/>
  <c r="D964" i="1"/>
  <c r="G964" i="1" s="1"/>
  <c r="C964" i="1"/>
  <c r="D963" i="1"/>
  <c r="C963" i="1"/>
  <c r="D962" i="1"/>
  <c r="C962" i="1"/>
  <c r="D961" i="1"/>
  <c r="C961" i="1"/>
  <c r="D960" i="1"/>
  <c r="G960" i="1" s="1"/>
  <c r="C960" i="1"/>
  <c r="G959" i="1"/>
  <c r="D959" i="1"/>
  <c r="C959" i="1"/>
  <c r="H959" i="1" s="1"/>
  <c r="D958" i="1"/>
  <c r="C958" i="1"/>
  <c r="G957" i="1"/>
  <c r="D957" i="1"/>
  <c r="C957" i="1"/>
  <c r="H957" i="1" s="1"/>
  <c r="D956" i="1"/>
  <c r="G956" i="1" s="1"/>
  <c r="C956" i="1"/>
  <c r="D955" i="1"/>
  <c r="C955" i="1"/>
  <c r="D954" i="1"/>
  <c r="C954" i="1"/>
  <c r="D953" i="1"/>
  <c r="C953" i="1"/>
  <c r="D952" i="1"/>
  <c r="G952" i="1" s="1"/>
  <c r="C952" i="1"/>
  <c r="H951" i="1"/>
  <c r="D951" i="1"/>
  <c r="G951" i="1" s="1"/>
  <c r="C951" i="1"/>
  <c r="D950" i="1"/>
  <c r="C950" i="1"/>
  <c r="D949" i="1"/>
  <c r="G949" i="1" s="1"/>
  <c r="C949" i="1"/>
  <c r="H948" i="1"/>
  <c r="D948" i="1"/>
  <c r="G948" i="1" s="1"/>
  <c r="C948" i="1"/>
  <c r="H947" i="1"/>
  <c r="D947" i="1"/>
  <c r="G947" i="1" s="1"/>
  <c r="C947" i="1"/>
  <c r="D946" i="1"/>
  <c r="C946" i="1"/>
  <c r="D945" i="1"/>
  <c r="G945" i="1" s="1"/>
  <c r="C945" i="1"/>
  <c r="H944" i="1"/>
  <c r="D944" i="1"/>
  <c r="G944" i="1" s="1"/>
  <c r="C944" i="1"/>
  <c r="H943" i="1"/>
  <c r="D943" i="1"/>
  <c r="G943" i="1" s="1"/>
  <c r="C943" i="1"/>
  <c r="D942" i="1"/>
  <c r="C942" i="1"/>
  <c r="D941" i="1"/>
  <c r="G941" i="1" s="1"/>
  <c r="C941" i="1"/>
  <c r="H940" i="1"/>
  <c r="D940" i="1"/>
  <c r="G940" i="1" s="1"/>
  <c r="C940" i="1"/>
  <c r="H939" i="1"/>
  <c r="D939" i="1"/>
  <c r="G939" i="1" s="1"/>
  <c r="C939" i="1"/>
  <c r="D938" i="1"/>
  <c r="C938" i="1"/>
  <c r="D937" i="1"/>
  <c r="G937" i="1" s="1"/>
  <c r="C937" i="1"/>
  <c r="H936" i="1"/>
  <c r="D936" i="1"/>
  <c r="G936" i="1" s="1"/>
  <c r="C936" i="1"/>
  <c r="H935" i="1"/>
  <c r="D935" i="1"/>
  <c r="G935" i="1" s="1"/>
  <c r="C935" i="1"/>
  <c r="D934" i="1"/>
  <c r="C934" i="1"/>
  <c r="D933" i="1"/>
  <c r="G933" i="1" s="1"/>
  <c r="C933" i="1"/>
  <c r="H932" i="1"/>
  <c r="D932" i="1"/>
  <c r="G932" i="1" s="1"/>
  <c r="C932" i="1"/>
  <c r="H931" i="1"/>
  <c r="D931" i="1"/>
  <c r="G931" i="1" s="1"/>
  <c r="C931" i="1"/>
  <c r="D930" i="1"/>
  <c r="C930" i="1"/>
  <c r="D929" i="1"/>
  <c r="G929" i="1" s="1"/>
  <c r="C929" i="1"/>
  <c r="H928" i="1"/>
  <c r="D928" i="1"/>
  <c r="G928" i="1" s="1"/>
  <c r="C928" i="1"/>
  <c r="H927" i="1"/>
  <c r="D927" i="1"/>
  <c r="G927" i="1" s="1"/>
  <c r="C927" i="1"/>
  <c r="D926" i="1"/>
  <c r="C926" i="1"/>
  <c r="D925" i="1"/>
  <c r="G925" i="1" s="1"/>
  <c r="C925" i="1"/>
  <c r="H924" i="1"/>
  <c r="D924" i="1"/>
  <c r="G924" i="1" s="1"/>
  <c r="C924" i="1"/>
  <c r="H923" i="1"/>
  <c r="D923" i="1"/>
  <c r="G923" i="1" s="1"/>
  <c r="C923" i="1"/>
  <c r="D922" i="1"/>
  <c r="C922" i="1"/>
  <c r="D921" i="1"/>
  <c r="G921" i="1" s="1"/>
  <c r="C921" i="1"/>
  <c r="H920" i="1"/>
  <c r="D920" i="1"/>
  <c r="G920" i="1" s="1"/>
  <c r="C920" i="1"/>
  <c r="H919" i="1"/>
  <c r="D919" i="1"/>
  <c r="G919" i="1" s="1"/>
  <c r="C919" i="1"/>
  <c r="D918" i="1"/>
  <c r="C918" i="1"/>
  <c r="D917" i="1"/>
  <c r="G917" i="1" s="1"/>
  <c r="C917" i="1"/>
  <c r="H916" i="1"/>
  <c r="D916" i="1"/>
  <c r="G916" i="1" s="1"/>
  <c r="C916" i="1"/>
  <c r="H915" i="1"/>
  <c r="D915" i="1"/>
  <c r="G915" i="1" s="1"/>
  <c r="C915" i="1"/>
  <c r="D914" i="1"/>
  <c r="C914" i="1"/>
  <c r="D913" i="1"/>
  <c r="G913" i="1" s="1"/>
  <c r="C913" i="1"/>
  <c r="H912" i="1"/>
  <c r="D912" i="1"/>
  <c r="G912" i="1" s="1"/>
  <c r="C912" i="1"/>
  <c r="H911" i="1"/>
  <c r="D911" i="1"/>
  <c r="G911" i="1" s="1"/>
  <c r="C911" i="1"/>
  <c r="D910" i="1"/>
  <c r="C910" i="1"/>
  <c r="D909" i="1"/>
  <c r="G909" i="1" s="1"/>
  <c r="C909" i="1"/>
  <c r="H908" i="1"/>
  <c r="D908" i="1"/>
  <c r="G908" i="1" s="1"/>
  <c r="C908" i="1"/>
  <c r="H907" i="1"/>
  <c r="D907" i="1"/>
  <c r="G907" i="1" s="1"/>
  <c r="C907" i="1"/>
  <c r="D906" i="1"/>
  <c r="C906" i="1"/>
  <c r="D905" i="1"/>
  <c r="G905" i="1" s="1"/>
  <c r="C905" i="1"/>
  <c r="H904" i="1"/>
  <c r="D904" i="1"/>
  <c r="G904" i="1" s="1"/>
  <c r="C904" i="1"/>
  <c r="H903" i="1"/>
  <c r="D903" i="1"/>
  <c r="G903" i="1" s="1"/>
  <c r="C903" i="1"/>
  <c r="D902" i="1"/>
  <c r="C902" i="1"/>
  <c r="D901" i="1"/>
  <c r="G901" i="1" s="1"/>
  <c r="C901" i="1"/>
  <c r="H900" i="1"/>
  <c r="D900" i="1"/>
  <c r="G900" i="1" s="1"/>
  <c r="C900" i="1"/>
  <c r="H899" i="1"/>
  <c r="D899" i="1"/>
  <c r="G899" i="1" s="1"/>
  <c r="C899" i="1"/>
  <c r="D898" i="1"/>
  <c r="C898" i="1"/>
  <c r="D897" i="1"/>
  <c r="G897" i="1" s="1"/>
  <c r="C897" i="1"/>
  <c r="H896" i="1"/>
  <c r="D896" i="1"/>
  <c r="G896" i="1" s="1"/>
  <c r="C896" i="1"/>
  <c r="H895" i="1"/>
  <c r="D895" i="1"/>
  <c r="G895" i="1" s="1"/>
  <c r="C895" i="1"/>
  <c r="D894" i="1"/>
  <c r="C894" i="1"/>
  <c r="D893" i="1"/>
  <c r="G893" i="1" s="1"/>
  <c r="C893" i="1"/>
  <c r="H892" i="1"/>
  <c r="D892" i="1"/>
  <c r="G892" i="1" s="1"/>
  <c r="C892" i="1"/>
  <c r="H891" i="1"/>
  <c r="D891" i="1"/>
  <c r="G891" i="1" s="1"/>
  <c r="C891" i="1"/>
  <c r="D890" i="1"/>
  <c r="C890" i="1"/>
  <c r="D889" i="1"/>
  <c r="G889" i="1" s="1"/>
  <c r="C889" i="1"/>
  <c r="H888" i="1"/>
  <c r="D888" i="1"/>
  <c r="G888" i="1" s="1"/>
  <c r="C888" i="1"/>
  <c r="H887" i="1"/>
  <c r="D887" i="1"/>
  <c r="G887" i="1" s="1"/>
  <c r="C887" i="1"/>
  <c r="D886" i="1"/>
  <c r="C886" i="1"/>
  <c r="D885" i="1"/>
  <c r="G885" i="1" s="1"/>
  <c r="C885" i="1"/>
  <c r="H884" i="1"/>
  <c r="D884" i="1"/>
  <c r="G884" i="1" s="1"/>
  <c r="C884" i="1"/>
  <c r="H883" i="1"/>
  <c r="D883" i="1"/>
  <c r="G883" i="1" s="1"/>
  <c r="C883" i="1"/>
  <c r="D882" i="1"/>
  <c r="C882"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H759" i="1"/>
  <c r="D759" i="1"/>
  <c r="G759" i="1" s="1"/>
  <c r="C759" i="1"/>
  <c r="H758" i="1"/>
  <c r="D758" i="1"/>
  <c r="G758" i="1" s="1"/>
  <c r="C758" i="1"/>
  <c r="H757" i="1"/>
  <c r="D757" i="1"/>
  <c r="G757" i="1" s="1"/>
  <c r="C757" i="1"/>
  <c r="H756" i="1"/>
  <c r="D756" i="1"/>
  <c r="G756" i="1" s="1"/>
  <c r="C756" i="1"/>
  <c r="H755" i="1"/>
  <c r="D755" i="1"/>
  <c r="G755" i="1" s="1"/>
  <c r="C755" i="1"/>
  <c r="H754" i="1"/>
  <c r="D754" i="1"/>
  <c r="G754" i="1" s="1"/>
  <c r="C754" i="1"/>
  <c r="H753" i="1"/>
  <c r="D753" i="1"/>
  <c r="G753" i="1" s="1"/>
  <c r="C753" i="1"/>
  <c r="H752" i="1"/>
  <c r="D752" i="1"/>
  <c r="G752" i="1" s="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D745" i="1"/>
  <c r="G745" i="1" s="1"/>
  <c r="C745" i="1"/>
  <c r="H744" i="1"/>
  <c r="D744" i="1"/>
  <c r="G744" i="1" s="1"/>
  <c r="C744" i="1"/>
  <c r="H743" i="1"/>
  <c r="D743" i="1"/>
  <c r="G743" i="1" s="1"/>
  <c r="C743" i="1"/>
  <c r="H742" i="1"/>
  <c r="D742" i="1"/>
  <c r="G742" i="1" s="1"/>
  <c r="C742" i="1"/>
  <c r="H741" i="1"/>
  <c r="D741" i="1"/>
  <c r="G741" i="1" s="1"/>
  <c r="C741" i="1"/>
  <c r="H740" i="1"/>
  <c r="D740" i="1"/>
  <c r="G740" i="1" s="1"/>
  <c r="C740" i="1"/>
  <c r="H739" i="1"/>
  <c r="D739" i="1"/>
  <c r="G739" i="1" s="1"/>
  <c r="C739" i="1"/>
  <c r="H738" i="1"/>
  <c r="D738" i="1"/>
  <c r="G738" i="1" s="1"/>
  <c r="C738" i="1"/>
  <c r="H737" i="1"/>
  <c r="D737" i="1"/>
  <c r="G737" i="1" s="1"/>
  <c r="C737" i="1"/>
  <c r="H736" i="1"/>
  <c r="D736" i="1"/>
  <c r="G736" i="1" s="1"/>
  <c r="C736" i="1"/>
  <c r="H735" i="1"/>
  <c r="D735" i="1"/>
  <c r="G735" i="1" s="1"/>
  <c r="C735" i="1"/>
  <c r="H734" i="1"/>
  <c r="D734" i="1"/>
  <c r="G734" i="1" s="1"/>
  <c r="C734" i="1"/>
  <c r="H733" i="1"/>
  <c r="D733" i="1"/>
  <c r="G733" i="1" s="1"/>
  <c r="C733" i="1"/>
  <c r="H732" i="1"/>
  <c r="D732" i="1"/>
  <c r="G732" i="1" s="1"/>
  <c r="C732" i="1"/>
  <c r="H731" i="1"/>
  <c r="D731" i="1"/>
  <c r="G731" i="1" s="1"/>
  <c r="C731" i="1"/>
  <c r="H730" i="1"/>
  <c r="D730" i="1"/>
  <c r="G730" i="1" s="1"/>
  <c r="C730" i="1"/>
  <c r="H729" i="1"/>
  <c r="D729" i="1"/>
  <c r="G729" i="1" s="1"/>
  <c r="C729" i="1"/>
  <c r="H728" i="1"/>
  <c r="D728" i="1"/>
  <c r="G728" i="1" s="1"/>
  <c r="C728" i="1"/>
  <c r="H727" i="1"/>
  <c r="D727" i="1"/>
  <c r="G727" i="1" s="1"/>
  <c r="C727" i="1"/>
  <c r="H726" i="1"/>
  <c r="D726" i="1"/>
  <c r="G726" i="1" s="1"/>
  <c r="C726" i="1"/>
  <c r="H725" i="1"/>
  <c r="D725" i="1"/>
  <c r="G725" i="1" s="1"/>
  <c r="C725" i="1"/>
  <c r="H724" i="1"/>
  <c r="D724" i="1"/>
  <c r="G724" i="1" s="1"/>
  <c r="C724" i="1"/>
  <c r="H723" i="1"/>
  <c r="D723" i="1"/>
  <c r="G723" i="1" s="1"/>
  <c r="C723" i="1"/>
  <c r="H722" i="1"/>
  <c r="D722" i="1"/>
  <c r="G722" i="1" s="1"/>
  <c r="C722" i="1"/>
  <c r="H721" i="1"/>
  <c r="D721" i="1"/>
  <c r="G721" i="1" s="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G645" i="1"/>
  <c r="C645" i="1"/>
  <c r="H644" i="1"/>
  <c r="G644" i="1"/>
  <c r="D644" i="1"/>
  <c r="C644" i="1"/>
  <c r="H643" i="1"/>
  <c r="G643" i="1"/>
  <c r="D643" i="1"/>
  <c r="C643" i="1"/>
  <c r="H642" i="1"/>
  <c r="G642" i="1"/>
  <c r="D642" i="1"/>
  <c r="C642" i="1"/>
  <c r="H641" i="1"/>
  <c r="G641" i="1"/>
  <c r="D641" i="1"/>
  <c r="C641" i="1"/>
  <c r="G638" i="1"/>
  <c r="C638" i="1"/>
  <c r="D632" i="1"/>
  <c r="C632" i="1"/>
  <c r="G632" i="1" s="1"/>
  <c r="D631" i="1"/>
  <c r="H631" i="1" s="1"/>
  <c r="C631" i="1"/>
  <c r="H628" i="1"/>
  <c r="D628" i="1"/>
  <c r="C628" i="1"/>
  <c r="G628" i="1" s="1"/>
  <c r="D627" i="1"/>
  <c r="C627" i="1"/>
  <c r="D626" i="1"/>
  <c r="C626" i="1"/>
  <c r="G626" i="1" s="1"/>
  <c r="H625" i="1"/>
  <c r="D625" i="1"/>
  <c r="C625" i="1"/>
  <c r="D624" i="1"/>
  <c r="H624" i="1" s="1"/>
  <c r="C624" i="1"/>
  <c r="D623" i="1"/>
  <c r="C623" i="1"/>
  <c r="H622" i="1"/>
  <c r="D622" i="1"/>
  <c r="C622" i="1"/>
  <c r="G622" i="1" s="1"/>
  <c r="D621" i="1"/>
  <c r="H621" i="1" s="1"/>
  <c r="C621" i="1"/>
  <c r="D620" i="1"/>
  <c r="C620" i="1"/>
  <c r="G620" i="1" s="1"/>
  <c r="D618" i="1"/>
  <c r="C618" i="1"/>
  <c r="D617" i="1"/>
  <c r="C617" i="1"/>
  <c r="D616" i="1"/>
  <c r="C616" i="1"/>
  <c r="H616" i="1" s="1"/>
  <c r="D615" i="1"/>
  <c r="G615" i="1" s="1"/>
  <c r="C615" i="1"/>
  <c r="G614" i="1"/>
  <c r="D614" i="1"/>
  <c r="C614" i="1"/>
  <c r="H614" i="1" s="1"/>
  <c r="D613" i="1"/>
  <c r="C613" i="1"/>
  <c r="D612" i="1"/>
  <c r="C612" i="1"/>
  <c r="H612" i="1" s="1"/>
  <c r="G611" i="1"/>
  <c r="D611" i="1"/>
  <c r="C611" i="1"/>
  <c r="D610" i="1"/>
  <c r="G610" i="1" s="1"/>
  <c r="C610" i="1"/>
  <c r="D609" i="1"/>
  <c r="C609" i="1"/>
  <c r="G608" i="1"/>
  <c r="D608" i="1"/>
  <c r="C608" i="1"/>
  <c r="H608" i="1" s="1"/>
  <c r="D607" i="1"/>
  <c r="G607" i="1" s="1"/>
  <c r="C607" i="1"/>
  <c r="D606" i="1"/>
  <c r="C606" i="1"/>
  <c r="H606" i="1" s="1"/>
  <c r="D605" i="1"/>
  <c r="C605" i="1"/>
  <c r="G604" i="1"/>
  <c r="D604" i="1"/>
  <c r="C604" i="1"/>
  <c r="H604" i="1" s="1"/>
  <c r="G603" i="1"/>
  <c r="D603" i="1"/>
  <c r="C603" i="1"/>
  <c r="D602" i="1"/>
  <c r="C602" i="1"/>
  <c r="D601" i="1"/>
  <c r="C601" i="1"/>
  <c r="D600" i="1"/>
  <c r="C600" i="1"/>
  <c r="H600" i="1" s="1"/>
  <c r="D599" i="1"/>
  <c r="G599" i="1" s="1"/>
  <c r="C599" i="1"/>
  <c r="G598" i="1"/>
  <c r="D598" i="1"/>
  <c r="C598" i="1"/>
  <c r="H598" i="1" s="1"/>
  <c r="D597" i="1"/>
  <c r="H596" i="1"/>
  <c r="D596" i="1"/>
  <c r="G596" i="1" s="1"/>
  <c r="C596" i="1"/>
  <c r="H595" i="1"/>
  <c r="D595" i="1"/>
  <c r="G595" i="1" s="1"/>
  <c r="C595" i="1"/>
  <c r="H594" i="1"/>
  <c r="D594" i="1"/>
  <c r="G594" i="1" s="1"/>
  <c r="C594" i="1"/>
  <c r="H593" i="1"/>
  <c r="D593" i="1"/>
  <c r="G593" i="1" s="1"/>
  <c r="C593" i="1"/>
  <c r="H592" i="1"/>
  <c r="D592" i="1"/>
  <c r="G592" i="1" s="1"/>
  <c r="C592" i="1"/>
  <c r="H591" i="1"/>
  <c r="D591" i="1"/>
  <c r="G591" i="1" s="1"/>
  <c r="C591" i="1"/>
  <c r="H590" i="1"/>
  <c r="D590" i="1"/>
  <c r="G590" i="1" s="1"/>
  <c r="C590" i="1"/>
  <c r="H589" i="1"/>
  <c r="D589" i="1"/>
  <c r="G589" i="1" s="1"/>
  <c r="C589" i="1"/>
  <c r="D588" i="1"/>
  <c r="D586" i="1"/>
  <c r="C586" i="1"/>
  <c r="H586" i="1" s="1"/>
  <c r="D585" i="1"/>
  <c r="C585" i="1"/>
  <c r="H585" i="1" s="1"/>
  <c r="C584" i="1"/>
  <c r="G584" i="1" s="1"/>
  <c r="D583" i="1"/>
  <c r="C583" i="1"/>
  <c r="D582" i="1"/>
  <c r="C582" i="1"/>
  <c r="H582" i="1" s="1"/>
  <c r="G581" i="1"/>
  <c r="D581" i="1"/>
  <c r="C581" i="1"/>
  <c r="D580" i="1"/>
  <c r="G580" i="1" s="1"/>
  <c r="C580" i="1"/>
  <c r="D579" i="1"/>
  <c r="C579" i="1"/>
  <c r="G578" i="1"/>
  <c r="D578" i="1"/>
  <c r="C578" i="1"/>
  <c r="H578" i="1" s="1"/>
  <c r="D577" i="1"/>
  <c r="G577" i="1" s="1"/>
  <c r="C577" i="1"/>
  <c r="D576" i="1"/>
  <c r="C576" i="1"/>
  <c r="H576" i="1" s="1"/>
  <c r="D575" i="1"/>
  <c r="C575" i="1"/>
  <c r="G573" i="1"/>
  <c r="D573" i="1"/>
  <c r="C573" i="1"/>
  <c r="H573" i="1" s="1"/>
  <c r="G572" i="1"/>
  <c r="D572" i="1"/>
  <c r="C572" i="1"/>
  <c r="D571" i="1"/>
  <c r="H570" i="1"/>
  <c r="G570" i="1"/>
  <c r="D570" i="1"/>
  <c r="C570" i="1"/>
  <c r="H569" i="1"/>
  <c r="G569" i="1"/>
  <c r="D569" i="1"/>
  <c r="C569" i="1"/>
  <c r="D568" i="1"/>
  <c r="H567" i="1"/>
  <c r="D567" i="1"/>
  <c r="C567" i="1"/>
  <c r="G567" i="1" s="1"/>
  <c r="D566" i="1"/>
  <c r="C566" i="1"/>
  <c r="G566" i="1" s="1"/>
  <c r="G565" i="1"/>
  <c r="C565" i="1"/>
  <c r="D564" i="1"/>
  <c r="G564" i="1" s="1"/>
  <c r="C564" i="1"/>
  <c r="D563" i="1"/>
  <c r="C563" i="1"/>
  <c r="G562" i="1"/>
  <c r="D562" i="1"/>
  <c r="C562" i="1"/>
  <c r="H562" i="1" s="1"/>
  <c r="D560" i="1"/>
  <c r="G560" i="1" s="1"/>
  <c r="C560" i="1"/>
  <c r="D559" i="1"/>
  <c r="C559" i="1"/>
  <c r="H559" i="1" s="1"/>
  <c r="D558" i="1"/>
  <c r="C558" i="1"/>
  <c r="G557" i="1"/>
  <c r="D557" i="1"/>
  <c r="C557" i="1"/>
  <c r="H557" i="1" s="1"/>
  <c r="G556" i="1"/>
  <c r="D556" i="1"/>
  <c r="C556" i="1"/>
  <c r="D555" i="1"/>
  <c r="C555" i="1"/>
  <c r="D554" i="1"/>
  <c r="C554" i="1"/>
  <c r="D553" i="1"/>
  <c r="C553" i="1"/>
  <c r="H553" i="1" s="1"/>
  <c r="D552" i="1"/>
  <c r="G552" i="1" s="1"/>
  <c r="C552" i="1"/>
  <c r="G551" i="1"/>
  <c r="D551" i="1"/>
  <c r="C551" i="1"/>
  <c r="H551" i="1" s="1"/>
  <c r="D550" i="1"/>
  <c r="C550" i="1"/>
  <c r="D549" i="1"/>
  <c r="C549" i="1"/>
  <c r="H549" i="1" s="1"/>
  <c r="G548" i="1"/>
  <c r="D548" i="1"/>
  <c r="C548" i="1"/>
  <c r="D547" i="1"/>
  <c r="G547" i="1" s="1"/>
  <c r="C547" i="1"/>
  <c r="D546" i="1"/>
  <c r="C546" i="1"/>
  <c r="G545" i="1"/>
  <c r="D545" i="1"/>
  <c r="C545" i="1"/>
  <c r="H545" i="1" s="1"/>
  <c r="D544" i="1"/>
  <c r="G544" i="1" s="1"/>
  <c r="C544" i="1"/>
  <c r="D543" i="1"/>
  <c r="C543" i="1"/>
  <c r="H543" i="1" s="1"/>
  <c r="D542" i="1"/>
  <c r="C542" i="1"/>
  <c r="G541" i="1"/>
  <c r="D541" i="1"/>
  <c r="C541" i="1"/>
  <c r="H541" i="1" s="1"/>
  <c r="G540" i="1"/>
  <c r="D540" i="1"/>
  <c r="C540" i="1"/>
  <c r="D539" i="1"/>
  <c r="C539" i="1"/>
  <c r="D538" i="1"/>
  <c r="C538" i="1"/>
  <c r="D537" i="1"/>
  <c r="C537" i="1"/>
  <c r="H537" i="1" s="1"/>
  <c r="D536" i="1"/>
  <c r="G536" i="1" s="1"/>
  <c r="C536" i="1"/>
  <c r="G535" i="1"/>
  <c r="D535" i="1"/>
  <c r="C535" i="1"/>
  <c r="H535" i="1" s="1"/>
  <c r="D534" i="1"/>
  <c r="C534" i="1"/>
  <c r="D533" i="1"/>
  <c r="C533" i="1"/>
  <c r="H533" i="1" s="1"/>
  <c r="G532" i="1"/>
  <c r="D532" i="1"/>
  <c r="C532" i="1"/>
  <c r="D531" i="1"/>
  <c r="G531" i="1" s="1"/>
  <c r="C531" i="1"/>
  <c r="D530" i="1"/>
  <c r="C530" i="1"/>
  <c r="G529" i="1"/>
  <c r="D529" i="1"/>
  <c r="C529" i="1"/>
  <c r="H529" i="1" s="1"/>
  <c r="D528" i="1"/>
  <c r="G528" i="1" s="1"/>
  <c r="C528" i="1"/>
  <c r="D527" i="1"/>
  <c r="C527" i="1"/>
  <c r="H527" i="1" s="1"/>
  <c r="D526" i="1"/>
  <c r="C526" i="1"/>
  <c r="G525" i="1"/>
  <c r="D525" i="1"/>
  <c r="C525" i="1"/>
  <c r="H525" i="1" s="1"/>
  <c r="G524" i="1"/>
  <c r="D524" i="1"/>
  <c r="C524" i="1"/>
  <c r="G521" i="1"/>
  <c r="D521" i="1"/>
  <c r="H521" i="1" s="1"/>
  <c r="C521" i="1"/>
  <c r="G520" i="1"/>
  <c r="D520" i="1"/>
  <c r="H520" i="1" s="1"/>
  <c r="C520" i="1"/>
  <c r="G519" i="1"/>
  <c r="D519" i="1"/>
  <c r="H519" i="1" s="1"/>
  <c r="C519" i="1"/>
  <c r="G518" i="1"/>
  <c r="D518" i="1"/>
  <c r="H518" i="1" s="1"/>
  <c r="C518" i="1"/>
  <c r="G517" i="1"/>
  <c r="D517" i="1"/>
  <c r="H517" i="1" s="1"/>
  <c r="C517" i="1"/>
  <c r="G516" i="1"/>
  <c r="D516" i="1"/>
  <c r="H516" i="1" s="1"/>
  <c r="C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D477" i="1"/>
  <c r="C477" i="1"/>
  <c r="G477" i="1" s="1"/>
  <c r="H476" i="1"/>
  <c r="D476" i="1"/>
  <c r="C476" i="1"/>
  <c r="D475" i="1"/>
  <c r="C475" i="1"/>
  <c r="D474" i="1"/>
  <c r="C474" i="1"/>
  <c r="D473" i="1"/>
  <c r="C473" i="1"/>
  <c r="G473" i="1" s="1"/>
  <c r="D472" i="1"/>
  <c r="C472" i="1"/>
  <c r="H471" i="1"/>
  <c r="D471" i="1"/>
  <c r="C471" i="1"/>
  <c r="G471" i="1" s="1"/>
  <c r="D470" i="1"/>
  <c r="H470" i="1" s="1"/>
  <c r="C470" i="1"/>
  <c r="D469" i="1"/>
  <c r="C469" i="1"/>
  <c r="G469" i="1" s="1"/>
  <c r="D468" i="1"/>
  <c r="C468" i="1"/>
  <c r="H467" i="1"/>
  <c r="D467" i="1"/>
  <c r="C467" i="1"/>
  <c r="G467" i="1" s="1"/>
  <c r="D466" i="1"/>
  <c r="D465" i="1"/>
  <c r="C465" i="1"/>
  <c r="H465" i="1" s="1"/>
  <c r="D464" i="1"/>
  <c r="C464" i="1"/>
  <c r="H464" i="1" s="1"/>
  <c r="C463" i="1"/>
  <c r="G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C397" i="1"/>
  <c r="D396" i="1"/>
  <c r="C396" i="1"/>
  <c r="H396" i="1" s="1"/>
  <c r="C395" i="1"/>
  <c r="G395" i="1" s="1"/>
  <c r="G394" i="1"/>
  <c r="D394" i="1"/>
  <c r="C394" i="1"/>
  <c r="H394" i="1" s="1"/>
  <c r="G393" i="1"/>
  <c r="D393" i="1"/>
  <c r="C393" i="1"/>
  <c r="H393" i="1" s="1"/>
  <c r="G392" i="1"/>
  <c r="D392" i="1"/>
  <c r="C392" i="1"/>
  <c r="H392" i="1" s="1"/>
  <c r="C391" i="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C378" i="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D295" i="1"/>
  <c r="D294" i="1"/>
  <c r="D292" i="1"/>
  <c r="H292" i="1" s="1"/>
  <c r="C292" i="1"/>
  <c r="D291" i="1"/>
  <c r="H291" i="1" s="1"/>
  <c r="C291" i="1"/>
  <c r="D290" i="1"/>
  <c r="H290" i="1" s="1"/>
  <c r="C290" i="1"/>
  <c r="D289" i="1"/>
  <c r="H289" i="1" s="1"/>
  <c r="C289" i="1"/>
  <c r="D288" i="1"/>
  <c r="H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D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G197" i="1"/>
  <c r="D197" i="1"/>
  <c r="C197" i="1"/>
  <c r="H197" i="1" s="1"/>
  <c r="G196" i="1"/>
  <c r="D196" i="1"/>
  <c r="C196" i="1"/>
  <c r="H196" i="1" s="1"/>
  <c r="G195" i="1"/>
  <c r="D195" i="1"/>
  <c r="C195" i="1"/>
  <c r="H195" i="1" s="1"/>
  <c r="G194" i="1"/>
  <c r="D194" i="1"/>
  <c r="C194" i="1"/>
  <c r="H194" i="1" s="1"/>
  <c r="G193" i="1"/>
  <c r="D193" i="1"/>
  <c r="C193" i="1"/>
  <c r="H193" i="1" s="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H184" i="1"/>
  <c r="G184" i="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H149" i="1" s="1"/>
  <c r="C149" i="1"/>
  <c r="D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D129" i="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D120" i="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H45" i="1"/>
  <c r="D45" i="1"/>
  <c r="C45" i="1"/>
  <c r="G45" i="1" s="1"/>
  <c r="H44" i="1"/>
  <c r="D44" i="1"/>
  <c r="C44" i="1"/>
  <c r="G44" i="1" s="1"/>
  <c r="H43" i="1"/>
  <c r="D43" i="1"/>
  <c r="C43" i="1"/>
  <c r="G43" i="1" s="1"/>
  <c r="H42" i="1"/>
  <c r="D42" i="1"/>
  <c r="C42" i="1"/>
  <c r="G42" i="1" s="1"/>
  <c r="H41" i="1"/>
  <c r="D41" i="1"/>
  <c r="C41" i="1"/>
  <c r="G41" i="1" s="1"/>
  <c r="D40" i="1"/>
  <c r="D39" i="1"/>
  <c r="C39" i="1"/>
  <c r="H39" i="1" s="1"/>
  <c r="D38" i="1"/>
  <c r="C38" i="1"/>
  <c r="H38" i="1" s="1"/>
  <c r="D37" i="1"/>
  <c r="C37" i="1"/>
  <c r="H37" i="1" s="1"/>
  <c r="D36" i="1"/>
  <c r="D35" i="1"/>
  <c r="H35" i="1" s="1"/>
  <c r="C35" i="1"/>
  <c r="D34" i="1"/>
  <c r="H34" i="1" s="1"/>
  <c r="C34" i="1"/>
  <c r="C33" i="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D13" i="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534" i="1" l="1"/>
  <c r="G534" i="1"/>
  <c r="H550" i="1"/>
  <c r="G550" i="1"/>
  <c r="H583" i="1"/>
  <c r="G583" i="1"/>
  <c r="H987" i="1"/>
  <c r="G987" i="1"/>
  <c r="H989" i="1"/>
  <c r="G989" i="1"/>
  <c r="G1014" i="1"/>
  <c r="H1014" i="1"/>
  <c r="G1073" i="1"/>
  <c r="H1073" i="1"/>
  <c r="F54" i="6"/>
  <c r="D1348" i="1"/>
  <c r="G1348" i="1" s="1"/>
  <c r="F90" i="6"/>
  <c r="D89" i="6"/>
  <c r="C1384" i="1"/>
  <c r="F118" i="6"/>
  <c r="C1412" i="1"/>
  <c r="G1499" i="1"/>
  <c r="H1499" i="1"/>
  <c r="G34" i="1"/>
  <c r="G35"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99" i="1"/>
  <c r="G200" i="1"/>
  <c r="G201" i="1"/>
  <c r="G202" i="1"/>
  <c r="G203" i="1"/>
  <c r="G204" i="1"/>
  <c r="G205" i="1"/>
  <c r="G206" i="1"/>
  <c r="G207" i="1"/>
  <c r="G208" i="1"/>
  <c r="G209" i="1"/>
  <c r="G210" i="1"/>
  <c r="G276" i="1"/>
  <c r="G277" i="1"/>
  <c r="G278" i="1"/>
  <c r="G279" i="1"/>
  <c r="G280" i="1"/>
  <c r="G281" i="1"/>
  <c r="G282" i="1"/>
  <c r="G283" i="1"/>
  <c r="G284" i="1"/>
  <c r="G288" i="1"/>
  <c r="G289" i="1"/>
  <c r="G290" i="1"/>
  <c r="G291" i="1"/>
  <c r="G292"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468" i="1"/>
  <c r="G472" i="1"/>
  <c r="G475" i="1"/>
  <c r="H530" i="1"/>
  <c r="G530" i="1"/>
  <c r="H539" i="1"/>
  <c r="H546" i="1"/>
  <c r="G546" i="1"/>
  <c r="H555" i="1"/>
  <c r="H563" i="1"/>
  <c r="G563" i="1"/>
  <c r="H579" i="1"/>
  <c r="G579" i="1"/>
  <c r="H602" i="1"/>
  <c r="H609" i="1"/>
  <c r="G609" i="1"/>
  <c r="H618" i="1"/>
  <c r="G623" i="1"/>
  <c r="H623" i="1"/>
  <c r="G882" i="1"/>
  <c r="H882" i="1"/>
  <c r="G890" i="1"/>
  <c r="H890" i="1"/>
  <c r="G898" i="1"/>
  <c r="H898" i="1"/>
  <c r="G906" i="1"/>
  <c r="H906" i="1"/>
  <c r="G914" i="1"/>
  <c r="H914" i="1"/>
  <c r="G922" i="1"/>
  <c r="H922" i="1"/>
  <c r="G930" i="1"/>
  <c r="H930" i="1"/>
  <c r="G938" i="1"/>
  <c r="H938" i="1"/>
  <c r="G946" i="1"/>
  <c r="H946" i="1"/>
  <c r="H953" i="1"/>
  <c r="G953" i="1"/>
  <c r="H955" i="1"/>
  <c r="G955" i="1"/>
  <c r="H969" i="1"/>
  <c r="G969" i="1"/>
  <c r="H971" i="1"/>
  <c r="G971" i="1"/>
  <c r="H1022" i="1"/>
  <c r="G1022" i="1"/>
  <c r="H1030" i="1"/>
  <c r="G1030" i="1"/>
  <c r="H1038" i="1"/>
  <c r="G1038" i="1"/>
  <c r="G1101" i="1"/>
  <c r="H1101" i="1"/>
  <c r="G1135" i="1"/>
  <c r="H1135" i="1"/>
  <c r="G627" i="1"/>
  <c r="H627" i="1"/>
  <c r="G998" i="1"/>
  <c r="H998" i="1"/>
  <c r="G1305" i="1"/>
  <c r="H1305" i="1"/>
  <c r="G39" i="1"/>
  <c r="G103" i="1"/>
  <c r="G107" i="1"/>
  <c r="G111" i="1"/>
  <c r="G115" i="1"/>
  <c r="G119" i="1"/>
  <c r="G212" i="1"/>
  <c r="G218" i="1"/>
  <c r="G348" i="1"/>
  <c r="G351" i="1"/>
  <c r="G354" i="1"/>
  <c r="G357" i="1"/>
  <c r="G361" i="1"/>
  <c r="G364" i="1"/>
  <c r="G368" i="1"/>
  <c r="G371" i="1"/>
  <c r="G375" i="1"/>
  <c r="H473" i="1"/>
  <c r="H558" i="1"/>
  <c r="G558" i="1"/>
  <c r="G559" i="1"/>
  <c r="H575" i="1"/>
  <c r="G575" i="1"/>
  <c r="G576" i="1"/>
  <c r="G585" i="1"/>
  <c r="G586" i="1"/>
  <c r="G600" i="1"/>
  <c r="H605" i="1"/>
  <c r="G605" i="1"/>
  <c r="G606" i="1"/>
  <c r="G616" i="1"/>
  <c r="H620" i="1"/>
  <c r="H632" i="1"/>
  <c r="G1006" i="1"/>
  <c r="H1006" i="1"/>
  <c r="G1093" i="1"/>
  <c r="H1093" i="1"/>
  <c r="H613" i="1"/>
  <c r="G613" i="1"/>
  <c r="H1041" i="1"/>
  <c r="G1041" i="1"/>
  <c r="G37" i="1"/>
  <c r="G38" i="1"/>
  <c r="G104" i="1"/>
  <c r="G105" i="1"/>
  <c r="G106" i="1"/>
  <c r="G108" i="1"/>
  <c r="G109" i="1"/>
  <c r="G110" i="1"/>
  <c r="G112" i="1"/>
  <c r="G113" i="1"/>
  <c r="G114" i="1"/>
  <c r="G116" i="1"/>
  <c r="G117" i="1"/>
  <c r="G118" i="1"/>
  <c r="G213" i="1"/>
  <c r="G214" i="1"/>
  <c r="G215" i="1"/>
  <c r="G216" i="1"/>
  <c r="G217" i="1"/>
  <c r="G219" i="1"/>
  <c r="G347" i="1"/>
  <c r="G349" i="1"/>
  <c r="G350" i="1"/>
  <c r="G352" i="1"/>
  <c r="G353" i="1"/>
  <c r="G355" i="1"/>
  <c r="G356" i="1"/>
  <c r="G359" i="1"/>
  <c r="G360" i="1"/>
  <c r="G362" i="1"/>
  <c r="G363" i="1"/>
  <c r="G365" i="1"/>
  <c r="G366" i="1"/>
  <c r="G367" i="1"/>
  <c r="G369" i="1"/>
  <c r="G370" i="1"/>
  <c r="G372" i="1"/>
  <c r="G373" i="1"/>
  <c r="G374" i="1"/>
  <c r="G376" i="1"/>
  <c r="G377" i="1"/>
  <c r="G396" i="1"/>
  <c r="G464" i="1"/>
  <c r="G465" i="1"/>
  <c r="H469" i="1"/>
  <c r="H526" i="1"/>
  <c r="G526" i="1"/>
  <c r="G527" i="1"/>
  <c r="G537" i="1"/>
  <c r="H542" i="1"/>
  <c r="G542" i="1"/>
  <c r="G543" i="1"/>
  <c r="G553" i="1"/>
  <c r="H566" i="1"/>
  <c r="H468" i="1"/>
  <c r="G470" i="1"/>
  <c r="H472" i="1"/>
  <c r="G474" i="1"/>
  <c r="H474" i="1"/>
  <c r="H475" i="1"/>
  <c r="H531" i="1"/>
  <c r="G533" i="1"/>
  <c r="H538" i="1"/>
  <c r="G538" i="1"/>
  <c r="G539" i="1"/>
  <c r="H547" i="1"/>
  <c r="G549" i="1"/>
  <c r="H554" i="1"/>
  <c r="G554" i="1"/>
  <c r="G555" i="1"/>
  <c r="H564" i="1"/>
  <c r="H580" i="1"/>
  <c r="G582" i="1"/>
  <c r="H601" i="1"/>
  <c r="G601" i="1"/>
  <c r="G602" i="1"/>
  <c r="H610" i="1"/>
  <c r="G612" i="1"/>
  <c r="H617" i="1"/>
  <c r="G617" i="1"/>
  <c r="G618" i="1"/>
  <c r="G624" i="1"/>
  <c r="H626" i="1"/>
  <c r="G886" i="1"/>
  <c r="H886" i="1"/>
  <c r="G894" i="1"/>
  <c r="H894" i="1"/>
  <c r="G902" i="1"/>
  <c r="H902" i="1"/>
  <c r="G910" i="1"/>
  <c r="H910" i="1"/>
  <c r="G918" i="1"/>
  <c r="H918" i="1"/>
  <c r="G926" i="1"/>
  <c r="H926" i="1"/>
  <c r="G934" i="1"/>
  <c r="H934" i="1"/>
  <c r="G942" i="1"/>
  <c r="H942" i="1"/>
  <c r="G950" i="1"/>
  <c r="H950" i="1"/>
  <c r="H961" i="1"/>
  <c r="G961" i="1"/>
  <c r="H963" i="1"/>
  <c r="G963" i="1"/>
  <c r="H977" i="1"/>
  <c r="G977" i="1"/>
  <c r="H979" i="1"/>
  <c r="G979" i="1"/>
  <c r="G992" i="1"/>
  <c r="H992" i="1"/>
  <c r="H1026" i="1"/>
  <c r="G1026" i="1"/>
  <c r="H1034" i="1"/>
  <c r="G1034" i="1"/>
  <c r="G1123" i="1"/>
  <c r="H1123" i="1"/>
  <c r="G1165" i="1"/>
  <c r="H1165" i="1"/>
  <c r="G476" i="1"/>
  <c r="H524" i="1"/>
  <c r="H528" i="1"/>
  <c r="H532" i="1"/>
  <c r="H536" i="1"/>
  <c r="H540" i="1"/>
  <c r="H544" i="1"/>
  <c r="H548" i="1"/>
  <c r="H552" i="1"/>
  <c r="H556" i="1"/>
  <c r="H560" i="1"/>
  <c r="H572" i="1"/>
  <c r="H577" i="1"/>
  <c r="H581" i="1"/>
  <c r="H599" i="1"/>
  <c r="H603" i="1"/>
  <c r="H607" i="1"/>
  <c r="H611" i="1"/>
  <c r="H615" i="1"/>
  <c r="G621" i="1"/>
  <c r="G625" i="1"/>
  <c r="G631" i="1"/>
  <c r="H881" i="1"/>
  <c r="H885" i="1"/>
  <c r="H889" i="1"/>
  <c r="H893" i="1"/>
  <c r="H897" i="1"/>
  <c r="H901" i="1"/>
  <c r="H905" i="1"/>
  <c r="H909" i="1"/>
  <c r="H913" i="1"/>
  <c r="H917" i="1"/>
  <c r="H921" i="1"/>
  <c r="H925" i="1"/>
  <c r="H929" i="1"/>
  <c r="H933" i="1"/>
  <c r="H937" i="1"/>
  <c r="H941" i="1"/>
  <c r="H945" i="1"/>
  <c r="H949" i="1"/>
  <c r="H1000" i="1"/>
  <c r="H1008" i="1"/>
  <c r="H1016" i="1"/>
  <c r="G1021" i="1"/>
  <c r="G1025" i="1"/>
  <c r="G1029" i="1"/>
  <c r="G1033" i="1"/>
  <c r="G1037" i="1"/>
  <c r="G1042" i="1"/>
  <c r="H1055" i="1"/>
  <c r="H1059" i="1"/>
  <c r="H1085" i="1"/>
  <c r="H1115" i="1"/>
  <c r="H1127" i="1"/>
  <c r="H1147" i="1"/>
  <c r="G1218" i="1"/>
  <c r="H1230" i="1"/>
  <c r="H954" i="1"/>
  <c r="H958" i="1"/>
  <c r="H962" i="1"/>
  <c r="H966" i="1"/>
  <c r="H970" i="1"/>
  <c r="H974" i="1"/>
  <c r="H978" i="1"/>
  <c r="H982" i="1"/>
  <c r="H988" i="1"/>
  <c r="G995" i="1"/>
  <c r="G999" i="1"/>
  <c r="G1003" i="1"/>
  <c r="G1007" i="1"/>
  <c r="G1011" i="1"/>
  <c r="G1015" i="1"/>
  <c r="H1064" i="1"/>
  <c r="H1102" i="1"/>
  <c r="H1110" i="1"/>
  <c r="H1120" i="1"/>
  <c r="H1128" i="1"/>
  <c r="H1136" i="1"/>
  <c r="H1144" i="1"/>
  <c r="G1185" i="1"/>
  <c r="G1189" i="1"/>
  <c r="G1193" i="1"/>
  <c r="G1197" i="1"/>
  <c r="G1201" i="1"/>
  <c r="G1205" i="1"/>
  <c r="G1209" i="1"/>
  <c r="G1213" i="1"/>
  <c r="D252" i="4"/>
  <c r="F253" i="4"/>
  <c r="H478" i="1"/>
  <c r="H565" i="1"/>
  <c r="J1448" i="1"/>
  <c r="H1448" i="1"/>
  <c r="G1448" i="1"/>
  <c r="I1448" i="1" s="1"/>
  <c r="H1452" i="1"/>
  <c r="I1452" i="1" s="1"/>
  <c r="G1452" i="1"/>
  <c r="H1494" i="1"/>
  <c r="G1494" i="1"/>
  <c r="H1500" i="1"/>
  <c r="G1500" i="1"/>
  <c r="H1528" i="1"/>
  <c r="G1528" i="1"/>
  <c r="H1544" i="1"/>
  <c r="G1544" i="1"/>
  <c r="H1574" i="1"/>
  <c r="G1574" i="1"/>
  <c r="H952" i="1"/>
  <c r="G954" i="1"/>
  <c r="H956" i="1"/>
  <c r="G958" i="1"/>
  <c r="H960" i="1"/>
  <c r="G962" i="1"/>
  <c r="H964" i="1"/>
  <c r="G966" i="1"/>
  <c r="H968" i="1"/>
  <c r="G970" i="1"/>
  <c r="H972" i="1"/>
  <c r="G974" i="1"/>
  <c r="H976" i="1"/>
  <c r="G978" i="1"/>
  <c r="H980" i="1"/>
  <c r="G982" i="1"/>
  <c r="H986" i="1"/>
  <c r="G988" i="1"/>
  <c r="G993" i="1"/>
  <c r="H995" i="1"/>
  <c r="G997" i="1"/>
  <c r="H999" i="1"/>
  <c r="G1001" i="1"/>
  <c r="H1003" i="1"/>
  <c r="G1005" i="1"/>
  <c r="H1007" i="1"/>
  <c r="G1009" i="1"/>
  <c r="H1011" i="1"/>
  <c r="G1013" i="1"/>
  <c r="H1015" i="1"/>
  <c r="G1017" i="1"/>
  <c r="G1040" i="1"/>
  <c r="G1043" i="1"/>
  <c r="H1049" i="1"/>
  <c r="H1060" i="1"/>
  <c r="H1061" i="1"/>
  <c r="H1071" i="1"/>
  <c r="H1079" i="1"/>
  <c r="H1087" i="1"/>
  <c r="H1095" i="1"/>
  <c r="H1098" i="1"/>
  <c r="H1099" i="1"/>
  <c r="H1106" i="1"/>
  <c r="H1107" i="1"/>
  <c r="H1116" i="1"/>
  <c r="H1117" i="1"/>
  <c r="H1124" i="1"/>
  <c r="H1125" i="1"/>
  <c r="H1132" i="1"/>
  <c r="H1133" i="1"/>
  <c r="H1140" i="1"/>
  <c r="H1141" i="1"/>
  <c r="H1148" i="1"/>
  <c r="H1149" i="1"/>
  <c r="G1156" i="1"/>
  <c r="H1163" i="1"/>
  <c r="G1187" i="1"/>
  <c r="G1191" i="1"/>
  <c r="G1195" i="1"/>
  <c r="G1199" i="1"/>
  <c r="G1203" i="1"/>
  <c r="G1207" i="1"/>
  <c r="G1211" i="1"/>
  <c r="G1219" i="1"/>
  <c r="H1224" i="1"/>
  <c r="H1232" i="1"/>
  <c r="G1316" i="1"/>
  <c r="H1316" i="1"/>
  <c r="G1048" i="1"/>
  <c r="G1052" i="1"/>
  <c r="G1058" i="1"/>
  <c r="G1062" i="1"/>
  <c r="G1066" i="1"/>
  <c r="G1070" i="1"/>
  <c r="G1074" i="1"/>
  <c r="G1078" i="1"/>
  <c r="G1082" i="1"/>
  <c r="G1086" i="1"/>
  <c r="G1090" i="1"/>
  <c r="G1094" i="1"/>
  <c r="G1100" i="1"/>
  <c r="G1104" i="1"/>
  <c r="G1108" i="1"/>
  <c r="G1114" i="1"/>
  <c r="G1118" i="1"/>
  <c r="G1122" i="1"/>
  <c r="G1126" i="1"/>
  <c r="G1130" i="1"/>
  <c r="G1134" i="1"/>
  <c r="G1138" i="1"/>
  <c r="G1142" i="1"/>
  <c r="G1146" i="1"/>
  <c r="G1150" i="1"/>
  <c r="G1158" i="1"/>
  <c r="G1162" i="1"/>
  <c r="G1166" i="1"/>
  <c r="H1168" i="1"/>
  <c r="H1170" i="1"/>
  <c r="H1172" i="1"/>
  <c r="H1174" i="1"/>
  <c r="H1176" i="1"/>
  <c r="H1178" i="1"/>
  <c r="H1180" i="1"/>
  <c r="H1182" i="1"/>
  <c r="G1223" i="1"/>
  <c r="G1227" i="1"/>
  <c r="G1231" i="1"/>
  <c r="H1235" i="1"/>
  <c r="H1312" i="1"/>
  <c r="H1328" i="1"/>
  <c r="H1458" i="1"/>
  <c r="G1458" i="1"/>
  <c r="I1458" i="1" s="1"/>
  <c r="H1465" i="1"/>
  <c r="G1465" i="1"/>
  <c r="H1476" i="1"/>
  <c r="G1476" i="1"/>
  <c r="I1476" i="1" s="1"/>
  <c r="H1487" i="1"/>
  <c r="G1487" i="1"/>
  <c r="E263" i="4"/>
  <c r="D259" i="1" s="1"/>
  <c r="H638" i="1"/>
  <c r="F242" i="5"/>
  <c r="E238" i="5"/>
  <c r="D1215" i="1" s="1"/>
  <c r="H1444" i="1"/>
  <c r="G1444" i="1"/>
  <c r="I1444" i="1" s="1"/>
  <c r="I1446" i="1"/>
  <c r="I1456" i="1"/>
  <c r="I1463" i="1"/>
  <c r="J1467" i="1"/>
  <c r="H1467" i="1"/>
  <c r="I1467" i="1" s="1"/>
  <c r="G1467" i="1"/>
  <c r="J1478" i="1"/>
  <c r="H1478" i="1"/>
  <c r="G1478" i="1"/>
  <c r="H1492" i="1"/>
  <c r="G1492" i="1"/>
  <c r="H1502" i="1"/>
  <c r="G1502" i="1"/>
  <c r="H1536" i="1"/>
  <c r="G1536" i="1"/>
  <c r="H1552" i="1"/>
  <c r="G1552" i="1"/>
  <c r="H1563" i="1"/>
  <c r="G1563" i="1"/>
  <c r="H1568" i="1"/>
  <c r="G1568" i="1"/>
  <c r="H1572" i="1"/>
  <c r="G1572" i="1"/>
  <c r="D106" i="4"/>
  <c r="C102" i="1" s="1"/>
  <c r="H102" i="1" s="1"/>
  <c r="F107" i="4"/>
  <c r="F139" i="4"/>
  <c r="H391" i="1"/>
  <c r="D643" i="4"/>
  <c r="G1050" i="1"/>
  <c r="G1054" i="1"/>
  <c r="G1060" i="1"/>
  <c r="G1064" i="1"/>
  <c r="G1068" i="1"/>
  <c r="G1072" i="1"/>
  <c r="G1076" i="1"/>
  <c r="G1080" i="1"/>
  <c r="G1084" i="1"/>
  <c r="G1088" i="1"/>
  <c r="G1092" i="1"/>
  <c r="G1098" i="1"/>
  <c r="G1102" i="1"/>
  <c r="G1106" i="1"/>
  <c r="G1110" i="1"/>
  <c r="G1116" i="1"/>
  <c r="G1120" i="1"/>
  <c r="G1124" i="1"/>
  <c r="G1128" i="1"/>
  <c r="G1132" i="1"/>
  <c r="G1136" i="1"/>
  <c r="G1140" i="1"/>
  <c r="G1144" i="1"/>
  <c r="G1148" i="1"/>
  <c r="G1160" i="1"/>
  <c r="G1164" i="1"/>
  <c r="H1169" i="1"/>
  <c r="H1171" i="1"/>
  <c r="H1173" i="1"/>
  <c r="H1175" i="1"/>
  <c r="H1177" i="1"/>
  <c r="H1179" i="1"/>
  <c r="H1181" i="1"/>
  <c r="G1225" i="1"/>
  <c r="G1229" i="1"/>
  <c r="G1233" i="1"/>
  <c r="H1301" i="1"/>
  <c r="G1303" i="1"/>
  <c r="J1442" i="1"/>
  <c r="G1442" i="1"/>
  <c r="H1466" i="1"/>
  <c r="J1466" i="1"/>
  <c r="H1477" i="1"/>
  <c r="J1477" i="1"/>
  <c r="G1513" i="1"/>
  <c r="H1513" i="1"/>
  <c r="H1520" i="1"/>
  <c r="G1520" i="1"/>
  <c r="F8" i="4"/>
  <c r="F83" i="4"/>
  <c r="F140" i="4"/>
  <c r="E298" i="4"/>
  <c r="D293" i="1" s="1"/>
  <c r="H395" i="1"/>
  <c r="G1313" i="1"/>
  <c r="G1321" i="1"/>
  <c r="J1444" i="1"/>
  <c r="H1447" i="1"/>
  <c r="H1451" i="1"/>
  <c r="J1452" i="1"/>
  <c r="J1455" i="1"/>
  <c r="J1458" i="1"/>
  <c r="J1459" i="1"/>
  <c r="J1462" i="1"/>
  <c r="J1465" i="1"/>
  <c r="H1474" i="1"/>
  <c r="J1476" i="1"/>
  <c r="F23" i="4"/>
  <c r="D82" i="4"/>
  <c r="C78" i="1" s="1"/>
  <c r="F91" i="4"/>
  <c r="E106" i="4"/>
  <c r="D102" i="1" s="1"/>
  <c r="F219" i="4"/>
  <c r="E351" i="4"/>
  <c r="D346" i="1" s="1"/>
  <c r="H378" i="1"/>
  <c r="E643" i="4"/>
  <c r="D637" i="1" s="1"/>
  <c r="F417" i="4"/>
  <c r="F473" i="4"/>
  <c r="G290" i="9"/>
  <c r="E290" i="9" s="1"/>
  <c r="B290" i="9" s="1"/>
  <c r="D87" i="5"/>
  <c r="E258" i="5"/>
  <c r="D1235" i="1" s="1"/>
  <c r="E114" i="6"/>
  <c r="F115" i="6"/>
  <c r="B28" i="9"/>
  <c r="E45" i="9"/>
  <c r="B45" i="9" s="1"/>
  <c r="E53" i="9"/>
  <c r="B53" i="9" s="1"/>
  <c r="E61" i="9"/>
  <c r="B61" i="9" s="1"/>
  <c r="G1512" i="1"/>
  <c r="G1526" i="1"/>
  <c r="G1532" i="1"/>
  <c r="G1534" i="1"/>
  <c r="G1540" i="1"/>
  <c r="G1542" i="1"/>
  <c r="G1548" i="1"/>
  <c r="G1550" i="1"/>
  <c r="G1556" i="1"/>
  <c r="G1558" i="1"/>
  <c r="G1567" i="1"/>
  <c r="G1571" i="1"/>
  <c r="G1576" i="1"/>
  <c r="G1578" i="1"/>
  <c r="E7" i="4"/>
  <c r="E50" i="4"/>
  <c r="D46" i="1" s="1"/>
  <c r="E196" i="4"/>
  <c r="D192" i="1" s="1"/>
  <c r="D224" i="4"/>
  <c r="F326" i="4"/>
  <c r="F418" i="4"/>
  <c r="H463" i="1"/>
  <c r="D529" i="4"/>
  <c r="C523" i="1" s="1"/>
  <c r="B49" i="9"/>
  <c r="B57" i="9"/>
  <c r="B65" i="9"/>
  <c r="B81" i="9"/>
  <c r="H1286" i="1"/>
  <c r="H1288" i="1"/>
  <c r="H1290" i="1"/>
  <c r="H1292" i="1"/>
  <c r="H1294" i="1"/>
  <c r="H1296" i="1"/>
  <c r="H1298" i="1"/>
  <c r="G1309" i="1"/>
  <c r="H1313" i="1"/>
  <c r="G1317" i="1"/>
  <c r="H1321" i="1"/>
  <c r="G1325" i="1"/>
  <c r="J1440" i="1"/>
  <c r="H1442" i="1"/>
  <c r="J1451" i="1"/>
  <c r="J1456" i="1"/>
  <c r="J1457" i="1"/>
  <c r="J1460" i="1"/>
  <c r="J1463" i="1"/>
  <c r="J1464" i="1"/>
  <c r="H1468" i="1"/>
  <c r="J1471" i="1"/>
  <c r="H1479" i="1"/>
  <c r="G1486" i="1"/>
  <c r="G1510" i="1"/>
  <c r="G1562" i="1"/>
  <c r="F74" i="4"/>
  <c r="E224" i="4"/>
  <c r="D220" i="1" s="1"/>
  <c r="E421" i="4"/>
  <c r="D415" i="1" s="1"/>
  <c r="F507" i="4"/>
  <c r="H584" i="1"/>
  <c r="E25" i="9"/>
  <c r="B25" i="9" s="1"/>
  <c r="E37" i="9"/>
  <c r="B37" i="9" s="1"/>
  <c r="B56" i="9"/>
  <c r="B94" i="9"/>
  <c r="E97" i="9"/>
  <c r="B97" i="9" s="1"/>
  <c r="B226" i="9"/>
  <c r="E190" i="5"/>
  <c r="F250" i="5"/>
  <c r="F22" i="6"/>
  <c r="E27" i="9"/>
  <c r="B27" i="9" s="1"/>
  <c r="E42" i="9"/>
  <c r="B42" i="9" s="1"/>
  <c r="E47" i="9"/>
  <c r="B47" i="9" s="1"/>
  <c r="E55" i="9"/>
  <c r="B55" i="9" s="1"/>
  <c r="E63" i="9"/>
  <c r="B63" i="9" s="1"/>
  <c r="E79" i="9"/>
  <c r="B79" i="9" s="1"/>
  <c r="E82" i="9"/>
  <c r="B82" i="9" s="1"/>
  <c r="E87" i="9"/>
  <c r="B87" i="9" s="1"/>
  <c r="E92" i="9"/>
  <c r="E99" i="9"/>
  <c r="B99" i="9" s="1"/>
  <c r="E102" i="9"/>
  <c r="B102" i="9" s="1"/>
  <c r="E112" i="9"/>
  <c r="B112" i="9" s="1"/>
  <c r="E121" i="9"/>
  <c r="B121" i="9" s="1"/>
  <c r="E129" i="9"/>
  <c r="B129" i="9" s="1"/>
  <c r="E153" i="9"/>
  <c r="B153" i="9" s="1"/>
  <c r="E158" i="9"/>
  <c r="E160" i="9"/>
  <c r="B160" i="9" s="1"/>
  <c r="F216" i="9"/>
  <c r="B216" i="9" s="1"/>
  <c r="F217" i="9"/>
  <c r="F220" i="9"/>
  <c r="B220" i="9" s="1"/>
  <c r="F222" i="9"/>
  <c r="B222" i="9" s="1"/>
  <c r="F226" i="9"/>
  <c r="F231" i="9"/>
  <c r="B231" i="9" s="1"/>
  <c r="F236" i="9"/>
  <c r="B236" i="9" s="1"/>
  <c r="F238" i="9"/>
  <c r="F247" i="9"/>
  <c r="B247" i="9" s="1"/>
  <c r="F252" i="9"/>
  <c r="B252" i="9" s="1"/>
  <c r="F254" i="9"/>
  <c r="F263" i="9"/>
  <c r="B263" i="9" s="1"/>
  <c r="F268" i="9"/>
  <c r="B268" i="9" s="1"/>
  <c r="F270" i="9"/>
  <c r="E288" i="9"/>
  <c r="B288" i="9" s="1"/>
  <c r="E300" i="9"/>
  <c r="E306" i="9"/>
  <c r="B306" i="9" s="1"/>
  <c r="B309" i="9"/>
  <c r="D49" i="8"/>
  <c r="C1524" i="1" s="1"/>
  <c r="B33" i="9"/>
  <c r="B52" i="9"/>
  <c r="B60" i="9"/>
  <c r="B106" i="9"/>
  <c r="B116" i="9"/>
  <c r="B148" i="9"/>
  <c r="B214" i="9"/>
  <c r="B218" i="9"/>
  <c r="B234" i="9"/>
  <c r="B250" i="9"/>
  <c r="B266" i="9"/>
  <c r="E625" i="4"/>
  <c r="D619" i="1" s="1"/>
  <c r="F652" i="4"/>
  <c r="F8" i="5"/>
  <c r="F19" i="5"/>
  <c r="E118" i="5"/>
  <c r="D1096" i="1" s="1"/>
  <c r="E206" i="5"/>
  <c r="D1183" i="1" s="1"/>
  <c r="F13" i="6"/>
  <c r="E35" i="6"/>
  <c r="F82" i="6"/>
  <c r="D114" i="6"/>
  <c r="D6" i="7"/>
  <c r="E23" i="9"/>
  <c r="B23" i="9" s="1"/>
  <c r="E31" i="9"/>
  <c r="B31" i="9" s="1"/>
  <c r="E32" i="9"/>
  <c r="B32" i="9" s="1"/>
  <c r="E35" i="9"/>
  <c r="B35" i="9" s="1"/>
  <c r="E38" i="9"/>
  <c r="B38" i="9" s="1"/>
  <c r="E51" i="9"/>
  <c r="B51" i="9" s="1"/>
  <c r="E59" i="9"/>
  <c r="B59" i="9" s="1"/>
  <c r="E67" i="9"/>
  <c r="B67" i="9" s="1"/>
  <c r="E68" i="9"/>
  <c r="B68" i="9" s="1"/>
  <c r="B72" i="9"/>
  <c r="E83" i="9"/>
  <c r="B83" i="9" s="1"/>
  <c r="E86" i="9"/>
  <c r="B86" i="9" s="1"/>
  <c r="E96" i="9"/>
  <c r="B96" i="9" s="1"/>
  <c r="E98" i="9"/>
  <c r="B98" i="9" s="1"/>
  <c r="E103" i="9"/>
  <c r="B103" i="9" s="1"/>
  <c r="E108" i="9"/>
  <c r="B108" i="9" s="1"/>
  <c r="E118" i="9"/>
  <c r="E120" i="9"/>
  <c r="B120" i="9" s="1"/>
  <c r="E133" i="9"/>
  <c r="B133" i="9" s="1"/>
  <c r="E134" i="9"/>
  <c r="B134" i="9" s="1"/>
  <c r="E141" i="9"/>
  <c r="B141" i="9" s="1"/>
  <c r="E142" i="9"/>
  <c r="B142" i="9" s="1"/>
  <c r="E150" i="9"/>
  <c r="E152" i="9"/>
  <c r="B152" i="9" s="1"/>
  <c r="F223" i="9"/>
  <c r="B223" i="9" s="1"/>
  <c r="F228" i="9"/>
  <c r="B228" i="9" s="1"/>
  <c r="F230" i="9"/>
  <c r="B230" i="9" s="1"/>
  <c r="B238" i="9"/>
  <c r="F239" i="9"/>
  <c r="B239" i="9" s="1"/>
  <c r="F244" i="9"/>
  <c r="B244" i="9" s="1"/>
  <c r="F246" i="9"/>
  <c r="B246" i="9" s="1"/>
  <c r="B254" i="9"/>
  <c r="F255" i="9"/>
  <c r="B255" i="9" s="1"/>
  <c r="F260" i="9"/>
  <c r="B260" i="9" s="1"/>
  <c r="F262" i="9"/>
  <c r="B262" i="9" s="1"/>
  <c r="B270" i="9"/>
  <c r="F271" i="9"/>
  <c r="B271" i="9" s="1"/>
  <c r="E282" i="9"/>
  <c r="B282" i="9" s="1"/>
  <c r="E293" i="9"/>
  <c r="B293" i="9" s="1"/>
  <c r="E296" i="9"/>
  <c r="G378" i="1"/>
  <c r="G391" i="1"/>
  <c r="G478" i="1"/>
  <c r="H1485" i="1"/>
  <c r="G1485" i="1"/>
  <c r="G1509" i="1"/>
  <c r="H1509" i="1"/>
  <c r="G1525" i="1"/>
  <c r="H1525" i="1"/>
  <c r="G1533" i="1"/>
  <c r="H1533" i="1"/>
  <c r="G1541" i="1"/>
  <c r="H1541" i="1"/>
  <c r="G1549" i="1"/>
  <c r="H1549" i="1"/>
  <c r="H1557" i="1"/>
  <c r="G1557" i="1"/>
  <c r="H1570" i="1"/>
  <c r="G1570" i="1"/>
  <c r="F594" i="4"/>
  <c r="D593" i="4"/>
  <c r="G143" i="9"/>
  <c r="E143" i="9" s="1"/>
  <c r="B143" i="9" s="1"/>
  <c r="F603" i="4"/>
  <c r="F13" i="5"/>
  <c r="D12" i="5"/>
  <c r="F238" i="5"/>
  <c r="D237" i="5"/>
  <c r="H1333" i="1"/>
  <c r="G1333" i="1"/>
  <c r="H1335" i="1"/>
  <c r="G1335"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8" i="1"/>
  <c r="G1438" i="1"/>
  <c r="H1441" i="1"/>
  <c r="G1441" i="1"/>
  <c r="J1441" i="1"/>
  <c r="H1445" i="1"/>
  <c r="G1445" i="1"/>
  <c r="H1489" i="1"/>
  <c r="G1489" i="1"/>
  <c r="H1514" i="1"/>
  <c r="G1514" i="1"/>
  <c r="H1522" i="1"/>
  <c r="G1522" i="1"/>
  <c r="H1530" i="1"/>
  <c r="G1530" i="1"/>
  <c r="H1538" i="1"/>
  <c r="G1538" i="1"/>
  <c r="H1546" i="1"/>
  <c r="G1546" i="1"/>
  <c r="H1554" i="1"/>
  <c r="G1554" i="1"/>
  <c r="F153" i="4"/>
  <c r="D152" i="4"/>
  <c r="E163" i="4"/>
  <c r="F300" i="4"/>
  <c r="D299" i="4"/>
  <c r="D567" i="4"/>
  <c r="F574" i="4"/>
  <c r="H311" i="9"/>
  <c r="H1339" i="1"/>
  <c r="G1339" i="1"/>
  <c r="C13" i="1"/>
  <c r="C36" i="1"/>
  <c r="C220" i="1"/>
  <c r="C259" i="1"/>
  <c r="C275" i="1"/>
  <c r="C295" i="1"/>
  <c r="C466" i="1"/>
  <c r="C568" i="1"/>
  <c r="C571" i="1"/>
  <c r="C588" i="1"/>
  <c r="C597" i="1"/>
  <c r="C991" i="1"/>
  <c r="C1019" i="1"/>
  <c r="G1168" i="1"/>
  <c r="G1169" i="1"/>
  <c r="G1170" i="1"/>
  <c r="G1171" i="1"/>
  <c r="G1172" i="1"/>
  <c r="G1173" i="1"/>
  <c r="G1174" i="1"/>
  <c r="G1175" i="1"/>
  <c r="G1176" i="1"/>
  <c r="G1177" i="1"/>
  <c r="G1178" i="1"/>
  <c r="G1179" i="1"/>
  <c r="G1180" i="1"/>
  <c r="G1181" i="1"/>
  <c r="G1182" i="1"/>
  <c r="C1215"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H1303" i="1"/>
  <c r="H1307" i="1"/>
  <c r="H1311" i="1"/>
  <c r="H1315" i="1"/>
  <c r="H1319" i="1"/>
  <c r="H1323" i="1"/>
  <c r="H1327" i="1"/>
  <c r="H1331" i="1"/>
  <c r="I1442" i="1"/>
  <c r="H1493" i="1"/>
  <c r="G1493" i="1"/>
  <c r="H1501" i="1"/>
  <c r="G1501" i="1"/>
  <c r="F106" i="4"/>
  <c r="E363" i="4"/>
  <c r="F364" i="4"/>
  <c r="F529" i="4"/>
  <c r="E567" i="4"/>
  <c r="D561" i="1" s="1"/>
  <c r="F70" i="5"/>
  <c r="D69" i="5"/>
  <c r="E177" i="5"/>
  <c r="D1157" i="1"/>
  <c r="H1157" i="1" s="1"/>
  <c r="I31" i="3"/>
  <c r="D1469" i="1"/>
  <c r="I32" i="3"/>
  <c r="D1475" i="1"/>
  <c r="H1337" i="1"/>
  <c r="G1337" i="1"/>
  <c r="D3" i="1"/>
  <c r="D33" i="1"/>
  <c r="D198" i="1"/>
  <c r="D397" i="1"/>
  <c r="H1306" i="1"/>
  <c r="H1310" i="1"/>
  <c r="H1314" i="1"/>
  <c r="H1318" i="1"/>
  <c r="H1322" i="1"/>
  <c r="H1326" i="1"/>
  <c r="H1330" i="1"/>
  <c r="H1332" i="1"/>
  <c r="G1332" i="1"/>
  <c r="H1334" i="1"/>
  <c r="G1334" i="1"/>
  <c r="H1336" i="1"/>
  <c r="G1336" i="1"/>
  <c r="H1338" i="1"/>
  <c r="G1338" i="1"/>
  <c r="H1340" i="1"/>
  <c r="G1340" i="1"/>
  <c r="H1342" i="1"/>
  <c r="G1342" i="1"/>
  <c r="H1344" i="1"/>
  <c r="G1344" i="1"/>
  <c r="H1346" i="1"/>
  <c r="G1346" i="1"/>
  <c r="H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9" i="1"/>
  <c r="G1439" i="1"/>
  <c r="I1439" i="1" s="1"/>
  <c r="J1439" i="1"/>
  <c r="H1443" i="1"/>
  <c r="G1443" i="1"/>
  <c r="J1443" i="1"/>
  <c r="J1445" i="1"/>
  <c r="H1449" i="1"/>
  <c r="H1454" i="1"/>
  <c r="H1459" i="1"/>
  <c r="H1464" i="1"/>
  <c r="I1473" i="1"/>
  <c r="I1478" i="1"/>
  <c r="H1481" i="1"/>
  <c r="G1481" i="1"/>
  <c r="H1497" i="1"/>
  <c r="G1497" i="1"/>
  <c r="H1505" i="1"/>
  <c r="G1505" i="1"/>
  <c r="H1511" i="1"/>
  <c r="G1511" i="1"/>
  <c r="H1519" i="1"/>
  <c r="G1519" i="1"/>
  <c r="H1527" i="1"/>
  <c r="G1527" i="1"/>
  <c r="H1535" i="1"/>
  <c r="G1535" i="1"/>
  <c r="H1543" i="1"/>
  <c r="G1543" i="1"/>
  <c r="H1551" i="1"/>
  <c r="G1551" i="1"/>
  <c r="H1573" i="1"/>
  <c r="G1573" i="1"/>
  <c r="D50" i="4"/>
  <c r="F216" i="4"/>
  <c r="D215" i="4"/>
  <c r="F331" i="4"/>
  <c r="D311" i="4"/>
  <c r="H310" i="9"/>
  <c r="E310" i="9" s="1"/>
  <c r="B310" i="9" s="1"/>
  <c r="D1167" i="1"/>
  <c r="G1167" i="1" s="1"/>
  <c r="G1447" i="1"/>
  <c r="I1447" i="1" s="1"/>
  <c r="G1449" i="1"/>
  <c r="G1451" i="1"/>
  <c r="I1451" i="1" s="1"/>
  <c r="G1453" i="1"/>
  <c r="G1454" i="1"/>
  <c r="G1455" i="1"/>
  <c r="I1455" i="1" s="1"/>
  <c r="G1457" i="1"/>
  <c r="I1457" i="1" s="1"/>
  <c r="G1459" i="1"/>
  <c r="G1461" i="1"/>
  <c r="G1462" i="1"/>
  <c r="I1462" i="1" s="1"/>
  <c r="G1464" i="1"/>
  <c r="I1464" i="1" s="1"/>
  <c r="G1466" i="1"/>
  <c r="G1468" i="1"/>
  <c r="I1468" i="1" s="1"/>
  <c r="G1472" i="1"/>
  <c r="I1472" i="1" s="1"/>
  <c r="G1474" i="1"/>
  <c r="G1477" i="1"/>
  <c r="I1477" i="1" s="1"/>
  <c r="G1479" i="1"/>
  <c r="I1479" i="1" s="1"/>
  <c r="H1561" i="1"/>
  <c r="G1561" i="1"/>
  <c r="H1577" i="1"/>
  <c r="G1577" i="1"/>
  <c r="D7" i="4"/>
  <c r="D133" i="4"/>
  <c r="F169" i="4"/>
  <c r="D163" i="4"/>
  <c r="F197" i="4"/>
  <c r="D196" i="4"/>
  <c r="F264" i="4"/>
  <c r="D363" i="4"/>
  <c r="D421" i="4"/>
  <c r="D459" i="4"/>
  <c r="D515" i="4"/>
  <c r="F581" i="4"/>
  <c r="D580" i="4"/>
  <c r="E593" i="4"/>
  <c r="D587" i="1" s="1"/>
  <c r="D7" i="5"/>
  <c r="E12" i="5"/>
  <c r="D990" i="1" s="1"/>
  <c r="E68" i="5"/>
  <c r="D118" i="5"/>
  <c r="H1565" i="1"/>
  <c r="G1565" i="1"/>
  <c r="F45" i="4"/>
  <c r="D44" i="4"/>
  <c r="F82" i="4"/>
  <c r="F125" i="4"/>
  <c r="D124" i="4"/>
  <c r="F391" i="4"/>
  <c r="E529" i="4"/>
  <c r="E580" i="4"/>
  <c r="D574" i="1" s="1"/>
  <c r="E141" i="6"/>
  <c r="I24" i="3"/>
  <c r="H1569" i="1"/>
  <c r="G1569" i="1"/>
  <c r="F120" i="4"/>
  <c r="F188" i="4"/>
  <c r="F202" i="4"/>
  <c r="F236" i="4"/>
  <c r="F352" i="4"/>
  <c r="D351" i="4"/>
  <c r="E459" i="4"/>
  <c r="D453" i="1" s="1"/>
  <c r="F484" i="4"/>
  <c r="D625" i="4"/>
  <c r="F632" i="4"/>
  <c r="F644" i="4"/>
  <c r="F180" i="5"/>
  <c r="F207" i="5"/>
  <c r="D206" i="5"/>
  <c r="F246" i="5"/>
  <c r="E245" i="5"/>
  <c r="D1222" i="1" s="1"/>
  <c r="H1222" i="1" s="1"/>
  <c r="D5" i="6"/>
  <c r="G275" i="9"/>
  <c r="E275" i="9" s="1"/>
  <c r="B275" i="9" s="1"/>
  <c r="G162" i="9"/>
  <c r="E162" i="9" s="1"/>
  <c r="B162" i="9" s="1"/>
  <c r="G164" i="9"/>
  <c r="E164" i="9" s="1"/>
  <c r="B164" i="9" s="1"/>
  <c r="F190" i="5"/>
  <c r="F36" i="6"/>
  <c r="D35" i="6"/>
  <c r="F114" i="6"/>
  <c r="D78" i="5"/>
  <c r="D134" i="5"/>
  <c r="E5" i="7"/>
  <c r="B24" i="9"/>
  <c r="E34" i="9"/>
  <c r="B34" i="9" s="1"/>
  <c r="B40" i="9"/>
  <c r="E46" i="9"/>
  <c r="B46" i="9" s="1"/>
  <c r="E62" i="9"/>
  <c r="B62" i="9" s="1"/>
  <c r="E74" i="9"/>
  <c r="B74" i="9" s="1"/>
  <c r="B80" i="9"/>
  <c r="B84" i="9"/>
  <c r="B92" i="9"/>
  <c r="B100" i="9"/>
  <c r="F149" i="5"/>
  <c r="E30" i="9"/>
  <c r="B30" i="9" s="1"/>
  <c r="B36" i="9"/>
  <c r="B44" i="9"/>
  <c r="B48" i="9"/>
  <c r="E58" i="9"/>
  <c r="B58" i="9" s="1"/>
  <c r="B64" i="9"/>
  <c r="E70" i="9"/>
  <c r="B70" i="9" s="1"/>
  <c r="B76" i="9"/>
  <c r="B118" i="9"/>
  <c r="B154" i="9"/>
  <c r="D129" i="6"/>
  <c r="M213" i="9"/>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B192" i="9" s="1"/>
  <c r="G280" i="9"/>
  <c r="E280" i="9" s="1"/>
  <c r="B280"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1" i="9"/>
  <c r="E281" i="9" s="1"/>
  <c r="B281" i="9" s="1"/>
  <c r="G279" i="9"/>
  <c r="E279" i="9" s="1"/>
  <c r="B279" i="9" s="1"/>
  <c r="G191" i="9"/>
  <c r="E191" i="9" s="1"/>
  <c r="B191" i="9" s="1"/>
  <c r="G166" i="9"/>
  <c r="E166" i="9" s="1"/>
  <c r="B166" i="9" s="1"/>
  <c r="H165" i="9"/>
  <c r="I10" i="9"/>
  <c r="G161" i="9"/>
  <c r="E161" i="9" s="1"/>
  <c r="B161" i="9" s="1"/>
  <c r="G163" i="9"/>
  <c r="E163" i="9" s="1"/>
  <c r="B163" i="9" s="1"/>
  <c r="G165" i="9"/>
  <c r="F277" i="9"/>
  <c r="D42" i="8"/>
  <c r="B122" i="9"/>
  <c r="B130" i="9"/>
  <c r="E136" i="9"/>
  <c r="B136" i="9" s="1"/>
  <c r="B146" i="9"/>
  <c r="B150" i="9"/>
  <c r="B158" i="9"/>
  <c r="B273" i="9"/>
  <c r="B283" i="9"/>
  <c r="B295" i="9"/>
  <c r="B299" i="9"/>
  <c r="B303" i="9"/>
  <c r="B307" i="9"/>
  <c r="B217" i="9"/>
  <c r="B221" i="9"/>
  <c r="B225" i="9"/>
  <c r="B229" i="9"/>
  <c r="B233" i="9"/>
  <c r="B237" i="9"/>
  <c r="B241" i="9"/>
  <c r="B245" i="9"/>
  <c r="B249" i="9"/>
  <c r="B253" i="9"/>
  <c r="B257" i="9"/>
  <c r="B261" i="9"/>
  <c r="B265" i="9"/>
  <c r="B269" i="9"/>
  <c r="E294" i="9"/>
  <c r="B294" i="9" s="1"/>
  <c r="E298" i="9"/>
  <c r="B298" i="9" s="1"/>
  <c r="E302" i="9"/>
  <c r="B302" i="9" s="1"/>
  <c r="E286" i="9"/>
  <c r="B286" i="9" s="1"/>
  <c r="B292" i="9"/>
  <c r="B296" i="9"/>
  <c r="B300" i="9"/>
  <c r="B304" i="9"/>
  <c r="D5" i="7" l="1"/>
  <c r="C1437" i="1"/>
  <c r="F252" i="4"/>
  <c r="C248" i="1"/>
  <c r="G316" i="9"/>
  <c r="E316" i="9" s="1"/>
  <c r="I1466" i="1"/>
  <c r="I1459" i="1"/>
  <c r="H1167" i="1"/>
  <c r="C1408" i="1"/>
  <c r="H27" i="3"/>
  <c r="E6" i="4"/>
  <c r="I27" i="3"/>
  <c r="D1408" i="1"/>
  <c r="G78" i="1"/>
  <c r="H78" i="1"/>
  <c r="F643" i="4"/>
  <c r="C637" i="1"/>
  <c r="I1474" i="1"/>
  <c r="H1524" i="1"/>
  <c r="G1524" i="1"/>
  <c r="D43" i="8"/>
  <c r="F224" i="4"/>
  <c r="F263" i="4"/>
  <c r="F89" i="6"/>
  <c r="C1383" i="1"/>
  <c r="G313" i="9"/>
  <c r="E313" i="9" s="1"/>
  <c r="E312" i="9" s="1"/>
  <c r="E237" i="5"/>
  <c r="E7" i="5"/>
  <c r="F7" i="5" s="1"/>
  <c r="I25" i="3"/>
  <c r="D1329" i="1"/>
  <c r="F87" i="5"/>
  <c r="C1065" i="1"/>
  <c r="G102" i="1"/>
  <c r="I1465" i="1"/>
  <c r="B316" i="9"/>
  <c r="E315" i="9"/>
  <c r="I10" i="3" s="1"/>
  <c r="B313" i="9"/>
  <c r="B213" i="9"/>
  <c r="F129" i="6"/>
  <c r="C1423" i="1"/>
  <c r="C1112" i="1"/>
  <c r="F134" i="5"/>
  <c r="D350" i="4"/>
  <c r="F351" i="4"/>
  <c r="C346" i="1"/>
  <c r="E528" i="4"/>
  <c r="D523" i="1"/>
  <c r="H20" i="3"/>
  <c r="C985" i="1"/>
  <c r="F515" i="4"/>
  <c r="C509" i="1"/>
  <c r="F50" i="4"/>
  <c r="C46" i="1"/>
  <c r="G1475" i="1"/>
  <c r="H1475" i="1"/>
  <c r="H597" i="1"/>
  <c r="G597" i="1"/>
  <c r="H466" i="1"/>
  <c r="G466" i="1"/>
  <c r="H220" i="1"/>
  <c r="G220" i="1"/>
  <c r="F567" i="4"/>
  <c r="C561" i="1"/>
  <c r="H21" i="9"/>
  <c r="G21" i="9"/>
  <c r="E21" i="9" s="1"/>
  <c r="D151" i="4"/>
  <c r="F152" i="4"/>
  <c r="C148" i="1"/>
  <c r="E165" i="9"/>
  <c r="B165" i="9" s="1"/>
  <c r="H25" i="3"/>
  <c r="F35" i="6"/>
  <c r="C1329" i="1"/>
  <c r="F625" i="4"/>
  <c r="C619" i="1"/>
  <c r="I28" i="3"/>
  <c r="D1435" i="1"/>
  <c r="F44" i="4"/>
  <c r="C40" i="1"/>
  <c r="F118" i="5"/>
  <c r="C1096" i="1"/>
  <c r="F459" i="4"/>
  <c r="C453" i="1"/>
  <c r="C192" i="1"/>
  <c r="F196" i="4"/>
  <c r="F133" i="4"/>
  <c r="C129" i="1"/>
  <c r="H397" i="1"/>
  <c r="G397" i="1"/>
  <c r="H308" i="9"/>
  <c r="E308" i="9" s="1"/>
  <c r="B308" i="9" s="1"/>
  <c r="E176" i="5"/>
  <c r="D1154" i="1"/>
  <c r="F177" i="5"/>
  <c r="D528" i="4"/>
  <c r="D358" i="1"/>
  <c r="E350" i="4"/>
  <c r="H1215" i="1"/>
  <c r="G1215" i="1"/>
  <c r="H588" i="1"/>
  <c r="G588" i="1"/>
  <c r="H295" i="1"/>
  <c r="G295" i="1"/>
  <c r="H36" i="1"/>
  <c r="G36" i="1"/>
  <c r="D298" i="4"/>
  <c r="F299" i="4"/>
  <c r="C294" i="1"/>
  <c r="F12" i="5"/>
  <c r="C990" i="1"/>
  <c r="F593" i="4"/>
  <c r="C587" i="1"/>
  <c r="G1157" i="1"/>
  <c r="I29" i="3"/>
  <c r="D1436" i="1"/>
  <c r="F78" i="5"/>
  <c r="C1056" i="1"/>
  <c r="I23" i="3"/>
  <c r="D1214" i="1"/>
  <c r="F124" i="4"/>
  <c r="C120" i="1"/>
  <c r="I21" i="3"/>
  <c r="D1046" i="1"/>
  <c r="C574" i="1"/>
  <c r="F580" i="4"/>
  <c r="D420" i="4"/>
  <c r="F421" i="4"/>
  <c r="C415" i="1"/>
  <c r="D6" i="4"/>
  <c r="C3" i="1"/>
  <c r="F7" i="4"/>
  <c r="F215" i="4"/>
  <c r="C211" i="1"/>
  <c r="G198" i="1"/>
  <c r="H198" i="1"/>
  <c r="G1469" i="1"/>
  <c r="H1469" i="1"/>
  <c r="F69" i="5"/>
  <c r="D68" i="5"/>
  <c r="C1047" i="1"/>
  <c r="H1019" i="1"/>
  <c r="G1019" i="1"/>
  <c r="H571" i="1"/>
  <c r="G571" i="1"/>
  <c r="H275" i="1"/>
  <c r="G275" i="1"/>
  <c r="H13" i="1"/>
  <c r="G13" i="1"/>
  <c r="K1451" i="9"/>
  <c r="G314" i="9"/>
  <c r="E314" i="9" s="1"/>
  <c r="B314" i="9" s="1"/>
  <c r="I34" i="3"/>
  <c r="C1517" i="1"/>
  <c r="D141" i="6"/>
  <c r="G318" i="9" s="1"/>
  <c r="E318" i="9" s="1"/>
  <c r="H24" i="3"/>
  <c r="F5" i="6"/>
  <c r="C1299" i="1"/>
  <c r="G311" i="9"/>
  <c r="E311" i="9" s="1"/>
  <c r="B311" i="9" s="1"/>
  <c r="F206" i="5"/>
  <c r="D176" i="5"/>
  <c r="C1183" i="1"/>
  <c r="F363" i="4"/>
  <c r="C358" i="1"/>
  <c r="F163" i="4"/>
  <c r="C159" i="1"/>
  <c r="I1449" i="1"/>
  <c r="F311" i="4"/>
  <c r="C306" i="1"/>
  <c r="I1443" i="1"/>
  <c r="G33" i="1"/>
  <c r="H33" i="1"/>
  <c r="E420" i="4"/>
  <c r="H991" i="1"/>
  <c r="G991" i="1"/>
  <c r="H568" i="1"/>
  <c r="G568" i="1"/>
  <c r="H259" i="1"/>
  <c r="G259" i="1"/>
  <c r="E151" i="4"/>
  <c r="D159" i="1"/>
  <c r="I1441" i="1"/>
  <c r="F237" i="5"/>
  <c r="H23" i="3"/>
  <c r="C1214" i="1"/>
  <c r="G1222" i="1"/>
  <c r="G1065" i="1" l="1"/>
  <c r="H1065" i="1"/>
  <c r="D2" i="1"/>
  <c r="I16" i="3"/>
  <c r="E412" i="4"/>
  <c r="D407" i="1" s="1"/>
  <c r="D985" i="1"/>
  <c r="I20" i="3"/>
  <c r="G1437" i="1"/>
  <c r="H1437" i="1"/>
  <c r="G248" i="1"/>
  <c r="H248" i="1"/>
  <c r="E6" i="5"/>
  <c r="H278" i="9" s="1"/>
  <c r="H1383" i="1"/>
  <c r="G1383" i="1"/>
  <c r="I35" i="3"/>
  <c r="C1518" i="1"/>
  <c r="H11" i="3" s="1"/>
  <c r="G637" i="1"/>
  <c r="H637" i="1"/>
  <c r="G1408" i="1"/>
  <c r="H1408" i="1"/>
  <c r="C1436" i="1"/>
  <c r="H29" i="3"/>
  <c r="G159" i="1"/>
  <c r="H159" i="1"/>
  <c r="H1183" i="1"/>
  <c r="G1183" i="1"/>
  <c r="H1299" i="1"/>
  <c r="G1299" i="1"/>
  <c r="G211" i="1"/>
  <c r="H211" i="1"/>
  <c r="H453" i="1"/>
  <c r="G453" i="1"/>
  <c r="H619" i="1"/>
  <c r="G619" i="1"/>
  <c r="H17" i="3"/>
  <c r="D289" i="4"/>
  <c r="F151" i="4"/>
  <c r="C147" i="1"/>
  <c r="H1423" i="1"/>
  <c r="G1423" i="1"/>
  <c r="H1214" i="1"/>
  <c r="G1214" i="1"/>
  <c r="E635" i="4"/>
  <c r="D629" i="1" s="1"/>
  <c r="D414" i="1"/>
  <c r="G1047" i="1"/>
  <c r="H1047" i="1"/>
  <c r="H1436" i="1"/>
  <c r="G1436" i="1"/>
  <c r="F528" i="4"/>
  <c r="D636" i="4"/>
  <c r="C522" i="1"/>
  <c r="E639" i="4"/>
  <c r="B21" i="9"/>
  <c r="G46" i="1"/>
  <c r="H46" i="1"/>
  <c r="H985" i="1"/>
  <c r="G985" i="1"/>
  <c r="H523" i="1"/>
  <c r="G523" i="1"/>
  <c r="D408" i="4"/>
  <c r="F350" i="4"/>
  <c r="C345" i="1"/>
  <c r="E317" i="9"/>
  <c r="B318" i="9"/>
  <c r="H120" i="1"/>
  <c r="G120" i="1"/>
  <c r="H587" i="1"/>
  <c r="G587" i="1"/>
  <c r="I22" i="3"/>
  <c r="E175" i="5"/>
  <c r="D1152" i="1" s="1"/>
  <c r="H19" i="9"/>
  <c r="E19" i="9" s="1"/>
  <c r="B19" i="9" s="1"/>
  <c r="D1153" i="1"/>
  <c r="H40" i="1"/>
  <c r="G40" i="1"/>
  <c r="H306" i="1"/>
  <c r="G306" i="1"/>
  <c r="H22" i="3"/>
  <c r="F176" i="5"/>
  <c r="D175" i="5"/>
  <c r="C1153" i="1"/>
  <c r="G1517" i="1"/>
  <c r="H1517" i="1"/>
  <c r="H415" i="1"/>
  <c r="G415" i="1"/>
  <c r="H574" i="1"/>
  <c r="G574" i="1"/>
  <c r="I17" i="3"/>
  <c r="E289" i="4"/>
  <c r="D147" i="1"/>
  <c r="H358" i="1"/>
  <c r="G358" i="1"/>
  <c r="H21" i="3"/>
  <c r="F68" i="5"/>
  <c r="C1046" i="1"/>
  <c r="H990" i="1"/>
  <c r="G990" i="1"/>
  <c r="D407" i="4"/>
  <c r="F298" i="4"/>
  <c r="C293" i="1"/>
  <c r="G1096" i="1"/>
  <c r="H1096" i="1"/>
  <c r="G1329" i="1"/>
  <c r="H1329" i="1"/>
  <c r="H148" i="1"/>
  <c r="G148" i="1"/>
  <c r="E636" i="4"/>
  <c r="D630" i="1" s="1"/>
  <c r="D522" i="1"/>
  <c r="D412" i="4"/>
  <c r="F6" i="4"/>
  <c r="H16" i="3"/>
  <c r="D290" i="4"/>
  <c r="C2" i="1"/>
  <c r="H294" i="1"/>
  <c r="G294" i="1"/>
  <c r="H129" i="1"/>
  <c r="G129" i="1"/>
  <c r="H28" i="3"/>
  <c r="F141" i="6"/>
  <c r="C1435" i="1"/>
  <c r="H3" i="1"/>
  <c r="G3" i="1"/>
  <c r="F420" i="4"/>
  <c r="D635" i="4"/>
  <c r="C414" i="1"/>
  <c r="G1056" i="1"/>
  <c r="H1056" i="1"/>
  <c r="E408" i="4"/>
  <c r="D403" i="1" s="1"/>
  <c r="D345" i="1"/>
  <c r="E407" i="4"/>
  <c r="D402" i="1" s="1"/>
  <c r="H1154" i="1"/>
  <c r="G1154" i="1"/>
  <c r="H192" i="1"/>
  <c r="G192" i="1"/>
  <c r="H561" i="1"/>
  <c r="G561" i="1"/>
  <c r="H509" i="1"/>
  <c r="G509" i="1"/>
  <c r="D6" i="5"/>
  <c r="H346" i="1"/>
  <c r="G346" i="1"/>
  <c r="G1112" i="1"/>
  <c r="H1112" i="1"/>
  <c r="D984" i="1" l="1"/>
  <c r="H1518" i="1"/>
  <c r="G1518" i="1"/>
  <c r="H293" i="1"/>
  <c r="G293" i="1"/>
  <c r="H1153" i="1"/>
  <c r="G1153" i="1"/>
  <c r="F408" i="4"/>
  <c r="C403" i="1"/>
  <c r="F635" i="4"/>
  <c r="C629" i="1"/>
  <c r="H1435" i="1"/>
  <c r="G1435" i="1"/>
  <c r="G1046" i="1"/>
  <c r="H1046" i="1"/>
  <c r="D633" i="1"/>
  <c r="D291" i="4"/>
  <c r="F289" i="4"/>
  <c r="D413" i="4"/>
  <c r="C285" i="1"/>
  <c r="H9" i="3"/>
  <c r="N3" i="9"/>
  <c r="I11" i="3"/>
  <c r="F175" i="5"/>
  <c r="C1152" i="1"/>
  <c r="G278" i="9"/>
  <c r="E278" i="9" s="1"/>
  <c r="G285" i="9"/>
  <c r="E285" i="9" s="1"/>
  <c r="B285" i="9" s="1"/>
  <c r="F6" i="5"/>
  <c r="C984" i="1"/>
  <c r="G2" i="1"/>
  <c r="H2" i="1"/>
  <c r="D414" i="4"/>
  <c r="C407" i="1"/>
  <c r="D639" i="4"/>
  <c r="F412" i="4"/>
  <c r="F407" i="4"/>
  <c r="C402" i="1"/>
  <c r="H345" i="1"/>
  <c r="G345" i="1"/>
  <c r="H522" i="1"/>
  <c r="G522" i="1"/>
  <c r="H414" i="1"/>
  <c r="G414" i="1"/>
  <c r="C286" i="1"/>
  <c r="E413" i="4"/>
  <c r="E291" i="4"/>
  <c r="D287" i="1" s="1"/>
  <c r="D285" i="1"/>
  <c r="E290" i="4"/>
  <c r="D286" i="1" s="1"/>
  <c r="F636" i="4"/>
  <c r="C630" i="1"/>
  <c r="G147" i="1"/>
  <c r="H147" i="1"/>
  <c r="E277" i="9" l="1"/>
  <c r="B278" i="9"/>
  <c r="H629" i="1"/>
  <c r="G629" i="1"/>
  <c r="H630" i="1"/>
  <c r="G630" i="1"/>
  <c r="F290" i="4"/>
  <c r="F414" i="4"/>
  <c r="C409" i="1"/>
  <c r="H8" i="3"/>
  <c r="H984" i="1"/>
  <c r="G984" i="1"/>
  <c r="H1152" i="1"/>
  <c r="G1152" i="1"/>
  <c r="K3" i="9"/>
  <c r="I9" i="3"/>
  <c r="F291" i="4"/>
  <c r="C287" i="1"/>
  <c r="E640" i="4"/>
  <c r="D408" i="1"/>
  <c r="E415" i="4"/>
  <c r="D410" i="1" s="1"/>
  <c r="E414" i="4"/>
  <c r="D409" i="1" s="1"/>
  <c r="H285" i="1"/>
  <c r="G285" i="1"/>
  <c r="H403" i="1"/>
  <c r="G403" i="1"/>
  <c r="H286" i="1"/>
  <c r="G286" i="1"/>
  <c r="H402" i="1"/>
  <c r="G402" i="1"/>
  <c r="H407" i="1"/>
  <c r="G407" i="1"/>
  <c r="F639" i="4"/>
  <c r="C633" i="1"/>
  <c r="D415" i="4"/>
  <c r="D640" i="4"/>
  <c r="F413" i="4"/>
  <c r="C408" i="1"/>
  <c r="F415" i="4" l="1"/>
  <c r="C410" i="1"/>
  <c r="H408" i="1"/>
  <c r="G408" i="1"/>
  <c r="H633" i="1"/>
  <c r="G633" i="1"/>
  <c r="E642" i="4"/>
  <c r="D634" i="1"/>
  <c r="E641" i="4"/>
  <c r="D642" i="4"/>
  <c r="F640" i="4"/>
  <c r="C634" i="1"/>
  <c r="D641" i="4"/>
  <c r="H287" i="1"/>
  <c r="G287" i="1"/>
  <c r="M3" i="9"/>
  <c r="I8" i="3"/>
  <c r="H409" i="1"/>
  <c r="G409" i="1"/>
  <c r="H634" i="1" l="1"/>
  <c r="G634" i="1"/>
  <c r="H410" i="1"/>
  <c r="G410" i="1"/>
  <c r="E646" i="4"/>
  <c r="D636" i="1"/>
  <c r="D646" i="4"/>
  <c r="F642" i="4"/>
  <c r="C636" i="1"/>
  <c r="D645" i="4"/>
  <c r="F641" i="4"/>
  <c r="C635" i="1"/>
  <c r="E645" i="4"/>
  <c r="D635" i="1"/>
  <c r="I18" i="3" l="1"/>
  <c r="D639" i="1"/>
  <c r="H7" i="3" s="1"/>
  <c r="H18" i="3"/>
  <c r="F645" i="4"/>
  <c r="C639" i="1"/>
  <c r="G276" i="9"/>
  <c r="E276" i="9" s="1"/>
  <c r="B276" i="9" s="1"/>
  <c r="H636" i="1"/>
  <c r="G636" i="1"/>
  <c r="I19" i="3"/>
  <c r="D640" i="1"/>
  <c r="H635" i="1"/>
  <c r="G635" i="1"/>
  <c r="H19" i="3"/>
  <c r="F646" i="4"/>
  <c r="C640" i="1"/>
  <c r="J3" i="9" l="1"/>
  <c r="H639" i="1"/>
  <c r="G639" i="1"/>
  <c r="H640" i="1"/>
  <c r="G640" i="1"/>
  <c r="G274" i="9" l="1"/>
  <c r="M272" i="9"/>
  <c r="L272" i="9"/>
  <c r="H18" i="9"/>
  <c r="G18" i="9"/>
  <c r="M15" i="9"/>
  <c r="I12" i="9"/>
  <c r="H274" i="9"/>
  <c r="I17" i="9"/>
  <c r="J11" i="9"/>
  <c r="I8" i="9"/>
  <c r="K10" i="9"/>
  <c r="J7" i="9"/>
  <c r="K6" i="9"/>
  <c r="G16" i="9"/>
  <c r="H17" i="9"/>
  <c r="K7" i="9"/>
  <c r="J12" i="9"/>
  <c r="J17" i="9"/>
  <c r="K8" i="9"/>
  <c r="J13" i="9"/>
  <c r="K9" i="9"/>
  <c r="L15" i="9"/>
  <c r="F15" i="9" s="1"/>
  <c r="J8" i="9"/>
  <c r="J9" i="9"/>
  <c r="I9" i="9"/>
  <c r="E9" i="9" s="1"/>
  <c r="B9" i="9" s="1"/>
  <c r="G15" i="9"/>
  <c r="E15" i="9" s="1"/>
  <c r="J5" i="9"/>
  <c r="L16" i="9"/>
  <c r="J6" i="9"/>
  <c r="I11" i="9"/>
  <c r="E11" i="9" s="1"/>
  <c r="B11" i="9" s="1"/>
  <c r="I5" i="9"/>
  <c r="E5" i="9" s="1"/>
  <c r="K11" i="9"/>
  <c r="H16" i="9"/>
  <c r="I6" i="9"/>
  <c r="E6" i="9" s="1"/>
  <c r="B6" i="9" s="1"/>
  <c r="K12" i="9"/>
  <c r="G17" i="9"/>
  <c r="I7" i="9"/>
  <c r="E7" i="9" s="1"/>
  <c r="B7" i="9" s="1"/>
  <c r="K13" i="9"/>
  <c r="I13" i="9"/>
  <c r="E13" i="9" s="1"/>
  <c r="B13" i="9" s="1"/>
  <c r="H15" i="9"/>
  <c r="K5" i="9"/>
  <c r="J10" i="9"/>
  <c r="M16" i="9"/>
  <c r="E16" i="9" l="1"/>
  <c r="F272" i="9"/>
  <c r="B272" i="9"/>
  <c r="F20" i="9"/>
  <c r="B5" i="9"/>
  <c r="E10" i="9"/>
  <c r="B10" i="9" s="1"/>
  <c r="B15" i="9"/>
  <c r="E8" i="9"/>
  <c r="B8" i="9" s="1"/>
  <c r="E12" i="9"/>
  <c r="B12" i="9" s="1"/>
  <c r="E17" i="9"/>
  <c r="B17" i="9" s="1"/>
  <c r="F16" i="9"/>
  <c r="B16" i="9" s="1"/>
  <c r="E18" i="9"/>
  <c r="B18" i="9" s="1"/>
  <c r="E274" i="9"/>
  <c r="E4" i="9" l="1"/>
  <c r="F14" i="9"/>
  <c r="F3" i="9" s="1"/>
  <c r="B274" i="9"/>
  <c r="E20" i="9"/>
  <c r="I7" i="3" s="1"/>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<sst xmlns="http://schemas.openxmlformats.org/spreadsheetml/2006/main" count="4374" uniqueCount="3426">
  <si>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</si>
  <si>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</si>
  <si>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</si>
  <si>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</si>
  <si>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</si>
  <si>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</si>
  <si>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</si>
  <si>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</si>
  <si>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</si>
  <si>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</si>
  <si>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</si>
  <si>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</si>
  <si>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</si>
  <si>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</si>
  <si>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</si>
  <si>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</si>
  <si>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</si>
  <si>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</si>
  <si>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</si>
  <si>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</si>
  <si>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</si>
  <si>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</si>
  <si>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</si>
  <si>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</si>
  <si>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</si>
  <si>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</si>
  <si>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</si>
  <si>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</si>
  <si>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</si>
  <si>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</si>
  <si>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</si>
  <si>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TRNAVA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</si>
  <si>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</si>
  <si>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</si>
  <si>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</si>
  <si>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</si>
  <si>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</si>
  <si>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</si>
  <si>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</si>
  <si>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</si>
  <si>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</si>
  <si>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</si>
  <si>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</si>
  <si>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</si>
  <si>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</si>
  <si>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</si>
  <si>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</si>
  <si>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</si>
  <si>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</si>
  <si>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36926 - OPĆINA TRNAVA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</si>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</sst>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953196.95000000007</v>
      </c>
      <c r="D2" s="6">
        <f>'PR-RAS'!E6</f>
        <v>955411.28999999992</v>
      </c>
      <c r="E2" s="6">
        <v>0</v>
      </c>
      <c r="F2" s="6">
        <v>0</v>
      </c>
      <c r="G2" s="7">
        <f t="shared" ref="G2:G264" si="0">(B2/1000)*(C2*1+D2*2)</f>
        <v>2864.01953</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162307.4</v>
      </c>
      <c r="D3" s="1">
        <f>'PR-RAS'!E7</f>
        <v>198678.83</v>
      </c>
      <c r="E3" s="1">
        <v>0</v>
      </c>
      <c r="F3" s="1">
        <v>0</v>
      </c>
      <c r="G3" s="2">
        <f t="shared" si="0"/>
        <v>1119.3301199999999</v>
      </c>
      <c r="H3" s="2">
        <f t="shared" si="1"/>
        <v>0.57000000000698492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139444.78999999998</v>
      </c>
      <c r="D4" s="1">
        <f>'PR-RAS'!E8</f>
        <v>179739.06</v>
      </c>
      <c r="E4" s="1">
        <v>0</v>
      </c>
      <c r="F4" s="1">
        <v>0</v>
      </c>
      <c r="G4" s="2">
        <f t="shared" si="0"/>
        <v>1496.76873</v>
      </c>
      <c r="H4" s="2">
        <f t="shared" si="1"/>
        <v>0.27000000001862645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172578.84</v>
      </c>
      <c r="D5" s="1">
        <f>'PR-RAS'!E9</f>
        <v>179739.06</v>
      </c>
      <c r="E5" s="1">
        <v>0</v>
      </c>
      <c r="F5" s="1">
        <v>0</v>
      </c>
      <c r="G5" s="2">
        <f t="shared" si="0"/>
        <v>2128.22784</v>
      </c>
      <c r="H5" s="2">
        <f t="shared" si="1"/>
        <v>0.22000000000116415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11681.78</v>
      </c>
      <c r="D9" s="1">
        <f>'PR-RAS'!E13</f>
        <v>0</v>
      </c>
      <c r="E9" s="1">
        <v>0</v>
      </c>
      <c r="F9" s="1">
        <v>0</v>
      </c>
      <c r="G9" s="2">
        <f t="shared" si="0"/>
        <v>93.454240000000013</v>
      </c>
      <c r="H9" s="2">
        <f t="shared" si="1"/>
        <v>0.21999999999934516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44815.83</v>
      </c>
      <c r="D11" s="1">
        <f>'PR-RAS'!E15</f>
        <v>0</v>
      </c>
      <c r="E11" s="1">
        <v>0</v>
      </c>
      <c r="F11" s="1">
        <v>0</v>
      </c>
      <c r="G11" s="2">
        <f t="shared" si="0"/>
        <v>448.15830000000005</v>
      </c>
      <c r="H11" s="2">
        <f t="shared" si="1"/>
        <v>0.16999999999825377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21823.19</v>
      </c>
      <c r="D19" s="1">
        <f>'PR-RAS'!E23</f>
        <v>17410.440000000002</v>
      </c>
      <c r="E19" s="1">
        <v>0</v>
      </c>
      <c r="F19" s="1">
        <v>0</v>
      </c>
      <c r="G19" s="2">
        <f t="shared" si="0"/>
        <v>1019.5932600000001</v>
      </c>
      <c r="H19" s="2">
        <f t="shared" si="1"/>
        <v>0.63000000000101863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4988.41</v>
      </c>
      <c r="D20" s="1">
        <f>'PR-RAS'!E24</f>
        <v>3820.25</v>
      </c>
      <c r="E20" s="1">
        <v>0</v>
      </c>
      <c r="F20" s="1">
        <v>0</v>
      </c>
      <c r="G20" s="2">
        <f t="shared" si="0"/>
        <v>239.94928999999999</v>
      </c>
      <c r="H20" s="2">
        <f t="shared" si="1"/>
        <v>0.65999999999985448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16834.78</v>
      </c>
      <c r="D23" s="1">
        <f>'PR-RAS'!E27</f>
        <v>13590.19</v>
      </c>
      <c r="E23" s="1">
        <v>0</v>
      </c>
      <c r="F23" s="1">
        <v>0</v>
      </c>
      <c r="G23" s="2">
        <f t="shared" si="0"/>
        <v>968.33352000000002</v>
      </c>
      <c r="H23" s="2">
        <f t="shared" si="1"/>
        <v>0.41000000000167347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1039.42</v>
      </c>
      <c r="D25" s="1">
        <f>'PR-RAS'!E29</f>
        <v>1529.33</v>
      </c>
      <c r="E25" s="1">
        <v>0</v>
      </c>
      <c r="F25" s="1">
        <v>0</v>
      </c>
      <c r="G25" s="2">
        <f t="shared" si="0"/>
        <v>98.353920000000002</v>
      </c>
      <c r="H25" s="2">
        <f t="shared" si="1"/>
        <v>0.75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911.42</v>
      </c>
      <c r="D27" s="1">
        <f>'PR-RAS'!E31</f>
        <v>1529.33</v>
      </c>
      <c r="E27" s="1">
        <v>0</v>
      </c>
      <c r="F27" s="1">
        <v>0</v>
      </c>
      <c r="G27" s="2">
        <f t="shared" si="0"/>
        <v>103.22207999999999</v>
      </c>
      <c r="H27" s="2">
        <f t="shared" si="1"/>
        <v>0.74999999999988631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128</v>
      </c>
      <c r="D29" s="1">
        <f>'PR-RAS'!E33</f>
        <v>0</v>
      </c>
      <c r="E29" s="1">
        <v>0</v>
      </c>
      <c r="F29" s="1">
        <v>0</v>
      </c>
      <c r="G29" s="2">
        <f t="shared" si="0"/>
        <v>3.5840000000000001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712532.14</v>
      </c>
      <c r="D46" s="1">
        <f>'PR-RAS'!E50</f>
        <v>694978.68</v>
      </c>
      <c r="E46" s="1">
        <v>0</v>
      </c>
      <c r="F46" s="1">
        <v>0</v>
      </c>
      <c r="G46" s="2">
        <f t="shared" si="0"/>
        <v>94612.027499999997</v>
      </c>
      <c r="H46" s="2">
        <f t="shared" si="1"/>
        <v>0.4599999999627471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495408.28</v>
      </c>
      <c r="D55" s="1">
        <f>'PR-RAS'!E59</f>
        <v>521212.9</v>
      </c>
      <c r="E55" s="1">
        <v>0</v>
      </c>
      <c r="F55" s="1">
        <v>0</v>
      </c>
      <c r="G55" s="2">
        <f t="shared" si="0"/>
        <v>83043.04032</v>
      </c>
      <c r="H55" s="2">
        <f t="shared" si="1"/>
        <v>0.38000000000465661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320508</v>
      </c>
      <c r="D56" s="1">
        <f>'PR-RAS'!E60</f>
        <v>337812.9</v>
      </c>
      <c r="E56" s="1">
        <v>0</v>
      </c>
      <c r="F56" s="1">
        <v>0</v>
      </c>
      <c r="G56" s="2">
        <f t="shared" si="0"/>
        <v>54787.359000000004</v>
      </c>
      <c r="H56" s="2">
        <f t="shared" si="1"/>
        <v>9.9999999976716936E-2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174900.28</v>
      </c>
      <c r="D57" s="1">
        <f>'PR-RAS'!E61</f>
        <v>183400</v>
      </c>
      <c r="E57" s="1">
        <v>0</v>
      </c>
      <c r="F57" s="1">
        <v>0</v>
      </c>
      <c r="G57" s="2">
        <f t="shared" si="0"/>
        <v>30335.215680000001</v>
      </c>
      <c r="H57" s="2">
        <f t="shared" si="1"/>
        <v>0.27999999999883585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53366.42</v>
      </c>
      <c r="E58" s="1">
        <v>0</v>
      </c>
      <c r="F58" s="1">
        <v>0</v>
      </c>
      <c r="G58" s="2">
        <f t="shared" si="0"/>
        <v>6083.7718800000002</v>
      </c>
      <c r="H58" s="2">
        <f t="shared" si="1"/>
        <v>0.41999999999825377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53366.42</v>
      </c>
      <c r="E60" s="1">
        <v>0</v>
      </c>
      <c r="F60" s="1">
        <v>0</v>
      </c>
      <c r="G60" s="2">
        <f t="shared" si="0"/>
        <v>6297.2375599999996</v>
      </c>
      <c r="H60" s="2">
        <f t="shared" si="1"/>
        <v>0.41999999999825377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217123.86</v>
      </c>
      <c r="D70" s="1">
        <f>'PR-RAS'!E74</f>
        <v>120399.36</v>
      </c>
      <c r="E70" s="1">
        <v>0</v>
      </c>
      <c r="F70" s="1">
        <v>0</v>
      </c>
      <c r="G70" s="2">
        <f t="shared" si="0"/>
        <v>31596.658019999999</v>
      </c>
      <c r="H70" s="2">
        <f t="shared" si="1"/>
        <v>0.50000000001455192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130480.14</v>
      </c>
      <c r="D71" s="1">
        <f>'PR-RAS'!E75</f>
        <v>120399.36</v>
      </c>
      <c r="E71" s="1">
        <v>0</v>
      </c>
      <c r="F71" s="1">
        <v>0</v>
      </c>
      <c r="G71" s="2">
        <f t="shared" si="0"/>
        <v>25989.520200000003</v>
      </c>
      <c r="H71" s="2">
        <f t="shared" si="1"/>
        <v>0.5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86643.72</v>
      </c>
      <c r="D72" s="1">
        <f>'PR-RAS'!E76</f>
        <v>0</v>
      </c>
      <c r="E72" s="1">
        <v>0</v>
      </c>
      <c r="F72" s="1">
        <v>0</v>
      </c>
      <c r="G72" s="2">
        <f t="shared" si="0"/>
        <v>6151.7041199999994</v>
      </c>
      <c r="H72" s="2">
        <f t="shared" si="1"/>
        <v>0.27999999999883585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14828.86</v>
      </c>
      <c r="D78" s="1">
        <f>'PR-RAS'!E82</f>
        <v>17684.849999999999</v>
      </c>
      <c r="E78" s="1">
        <v>0</v>
      </c>
      <c r="F78" s="1">
        <v>0</v>
      </c>
      <c r="G78" s="2">
        <f t="shared" si="0"/>
        <v>3865.2891199999999</v>
      </c>
      <c r="H78" s="2">
        <f t="shared" si="1"/>
        <v>0.29000000000087311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2.59</v>
      </c>
      <c r="D79" s="1">
        <f>'PR-RAS'!E83</f>
        <v>8.68</v>
      </c>
      <c r="E79" s="1">
        <v>0</v>
      </c>
      <c r="F79" s="1">
        <v>0</v>
      </c>
      <c r="G79" s="2">
        <f t="shared" si="0"/>
        <v>1.5561</v>
      </c>
      <c r="H79" s="2">
        <f t="shared" si="1"/>
        <v>0.73000000000000043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2.59</v>
      </c>
      <c r="D81" s="1">
        <f>'PR-RAS'!E85</f>
        <v>8.68</v>
      </c>
      <c r="E81" s="1">
        <v>0</v>
      </c>
      <c r="F81" s="1">
        <v>0</v>
      </c>
      <c r="G81" s="2">
        <f t="shared" si="0"/>
        <v>1.5960000000000001</v>
      </c>
      <c r="H81" s="2">
        <f t="shared" si="1"/>
        <v>0.73000000000000043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14826.27</v>
      </c>
      <c r="D87" s="1">
        <f>'PR-RAS'!E91</f>
        <v>17676.169999999998</v>
      </c>
      <c r="E87" s="1">
        <v>0</v>
      </c>
      <c r="F87" s="1">
        <v>0</v>
      </c>
      <c r="G87" s="2">
        <f t="shared" si="0"/>
        <v>4315.3604599999999</v>
      </c>
      <c r="H87" s="2">
        <f t="shared" si="1"/>
        <v>0.43999999999869033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14518.74</v>
      </c>
      <c r="D89" s="1">
        <f>'PR-RAS'!E93</f>
        <v>17206.66</v>
      </c>
      <c r="E89" s="1">
        <v>0</v>
      </c>
      <c r="F89" s="1">
        <v>0</v>
      </c>
      <c r="G89" s="2">
        <f t="shared" si="0"/>
        <v>4306.0212799999999</v>
      </c>
      <c r="H89" s="2">
        <f t="shared" si="1"/>
        <v>0.6000000000003638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307.52999999999997</v>
      </c>
      <c r="D93" s="1">
        <f>'PR-RAS'!E97</f>
        <v>469.51</v>
      </c>
      <c r="E93" s="1">
        <v>0</v>
      </c>
      <c r="F93" s="1">
        <v>0</v>
      </c>
      <c r="G93" s="2">
        <f t="shared" si="0"/>
        <v>114.68259999999999</v>
      </c>
      <c r="H93" s="2">
        <f t="shared" si="1"/>
        <v>0.96000000000003638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62724.38</v>
      </c>
      <c r="D102" s="1">
        <f>'PR-RAS'!E106</f>
        <v>44056.98</v>
      </c>
      <c r="E102" s="1">
        <v>0</v>
      </c>
      <c r="F102" s="1">
        <v>0</v>
      </c>
      <c r="G102" s="2">
        <f t="shared" si="0"/>
        <v>15234.672340000001</v>
      </c>
      <c r="H102" s="2">
        <f t="shared" si="1"/>
        <v>0.39999999999417923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5867.97</v>
      </c>
      <c r="D103" s="1">
        <f>'PR-RAS'!E107</f>
        <v>5125.72</v>
      </c>
      <c r="E103" s="1">
        <v>0</v>
      </c>
      <c r="F103" s="1">
        <v>0</v>
      </c>
      <c r="G103" s="2">
        <f t="shared" si="0"/>
        <v>1644.1798199999998</v>
      </c>
      <c r="H103" s="2">
        <f t="shared" si="1"/>
        <v>0.30999999999949068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5867.97</v>
      </c>
      <c r="D105" s="1">
        <f>'PR-RAS'!E109</f>
        <v>5125.72</v>
      </c>
      <c r="E105" s="1">
        <v>0</v>
      </c>
      <c r="F105" s="1">
        <v>0</v>
      </c>
      <c r="G105" s="2">
        <f t="shared" si="0"/>
        <v>1676.4186399999999</v>
      </c>
      <c r="H105" s="2">
        <f t="shared" si="1"/>
        <v>0.30999999999949068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39695.769999999997</v>
      </c>
      <c r="D108" s="1">
        <f>'PR-RAS'!E112</f>
        <v>23286.100000000002</v>
      </c>
      <c r="E108" s="1">
        <v>0</v>
      </c>
      <c r="F108" s="1">
        <v>0</v>
      </c>
      <c r="G108" s="2">
        <f t="shared" si="0"/>
        <v>9230.6727900000005</v>
      </c>
      <c r="H108" s="2">
        <f t="shared" si="1"/>
        <v>0.33000000000538421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67.87</v>
      </c>
      <c r="D110" s="1">
        <f>'PR-RAS'!E114</f>
        <v>38.97</v>
      </c>
      <c r="E110" s="1">
        <v>0</v>
      </c>
      <c r="F110" s="1">
        <v>0</v>
      </c>
      <c r="G110" s="2">
        <f t="shared" si="0"/>
        <v>15.89329</v>
      </c>
      <c r="H110" s="2">
        <f t="shared" si="1"/>
        <v>0.15999999999999659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29803.67</v>
      </c>
      <c r="D111" s="1">
        <f>'PR-RAS'!E115</f>
        <v>16497.13</v>
      </c>
      <c r="E111" s="1">
        <v>0</v>
      </c>
      <c r="F111" s="1">
        <v>0</v>
      </c>
      <c r="G111" s="2">
        <f t="shared" si="0"/>
        <v>6907.7722999999996</v>
      </c>
      <c r="H111" s="2">
        <f t="shared" si="1"/>
        <v>0.46000000000276486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9824.23</v>
      </c>
      <c r="D113" s="1">
        <f>'PR-RAS'!E117</f>
        <v>6750</v>
      </c>
      <c r="E113" s="1">
        <v>0</v>
      </c>
      <c r="F113" s="1">
        <v>0</v>
      </c>
      <c r="G113" s="2">
        <f t="shared" si="0"/>
        <v>2612.31376</v>
      </c>
      <c r="H113" s="2">
        <f t="shared" si="1"/>
        <v>0.22999999999956344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17160.64</v>
      </c>
      <c r="D116" s="1">
        <f>'PR-RAS'!E120</f>
        <v>15645.16</v>
      </c>
      <c r="E116" s="1">
        <v>0</v>
      </c>
      <c r="F116" s="1">
        <v>0</v>
      </c>
      <c r="G116" s="2">
        <f t="shared" si="0"/>
        <v>5571.8604000000005</v>
      </c>
      <c r="H116" s="2">
        <f t="shared" si="1"/>
        <v>0.52000000000043656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17160.64</v>
      </c>
      <c r="D118" s="1">
        <f>'PR-RAS'!E122</f>
        <v>15645.16</v>
      </c>
      <c r="E118" s="1">
        <v>0</v>
      </c>
      <c r="F118" s="1">
        <v>0</v>
      </c>
      <c r="G118" s="2">
        <f t="shared" si="0"/>
        <v>5668.7623199999998</v>
      </c>
      <c r="H118" s="2">
        <f t="shared" si="1"/>
        <v>0.52000000000043656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804.17</v>
      </c>
      <c r="D135" s="1">
        <f>'PR-RAS'!E139</f>
        <v>11.95</v>
      </c>
      <c r="E135" s="1">
        <v>0</v>
      </c>
      <c r="F135" s="1">
        <v>0</v>
      </c>
      <c r="G135" s="2">
        <f t="shared" si="0"/>
        <v>110.96137999999999</v>
      </c>
      <c r="H135" s="2">
        <f t="shared" si="1"/>
        <v>0.21999999999995978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804.17</v>
      </c>
      <c r="D136" s="1">
        <f>'PR-RAS'!E140</f>
        <v>11.95</v>
      </c>
      <c r="E136" s="1">
        <v>0</v>
      </c>
      <c r="F136" s="1">
        <v>0</v>
      </c>
      <c r="G136" s="2">
        <f t="shared" si="0"/>
        <v>111.78945</v>
      </c>
      <c r="H136" s="2">
        <f t="shared" si="1"/>
        <v>0.21999999999995978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804.17</v>
      </c>
      <c r="D145" s="1">
        <f>'PR-RAS'!E149</f>
        <v>11.95</v>
      </c>
      <c r="E145" s="1">
        <v>0</v>
      </c>
      <c r="F145" s="1">
        <v>0</v>
      </c>
      <c r="G145" s="2">
        <f t="shared" si="0"/>
        <v>119.24207999999999</v>
      </c>
      <c r="H145" s="2">
        <f t="shared" si="1"/>
        <v>0.21999999999995978</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571117.5</v>
      </c>
      <c r="D147" s="1">
        <f>'PR-RAS'!E151</f>
        <v>551365.33000000007</v>
      </c>
      <c r="E147" s="1">
        <v>0</v>
      </c>
      <c r="F147" s="1">
        <v>0</v>
      </c>
      <c r="G147" s="2">
        <f t="shared" si="0"/>
        <v>244381.83136000001</v>
      </c>
      <c r="H147" s="2">
        <f t="shared" si="1"/>
        <v>0.83000000007450581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166041.19</v>
      </c>
      <c r="D148" s="1">
        <f>'PR-RAS'!E152</f>
        <v>137111.71</v>
      </c>
      <c r="E148" s="1">
        <v>0</v>
      </c>
      <c r="F148" s="1">
        <v>0</v>
      </c>
      <c r="G148" s="2">
        <f t="shared" si="0"/>
        <v>64718.897669999991</v>
      </c>
      <c r="H148" s="2">
        <f t="shared" si="1"/>
        <v>0.48000000001047738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141613.21</v>
      </c>
      <c r="D149" s="1">
        <f>'PR-RAS'!E153</f>
        <v>116147.4</v>
      </c>
      <c r="E149" s="1">
        <v>0</v>
      </c>
      <c r="F149" s="1">
        <v>0</v>
      </c>
      <c r="G149" s="2">
        <f t="shared" si="0"/>
        <v>55338.385479999997</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141613.21</v>
      </c>
      <c r="D150" s="1">
        <f>'PR-RAS'!E154</f>
        <v>116147.4</v>
      </c>
      <c r="E150" s="1">
        <v>0</v>
      </c>
      <c r="F150" s="1">
        <v>0</v>
      </c>
      <c r="G150" s="2">
        <f t="shared" si="0"/>
        <v>55712.293489999996</v>
      </c>
      <c r="H150" s="2">
        <f t="shared" si="1"/>
        <v>0.60999999998603016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1061.79</v>
      </c>
      <c r="D154" s="1">
        <f>'PR-RAS'!E158</f>
        <v>1800</v>
      </c>
      <c r="E154" s="1">
        <v>0</v>
      </c>
      <c r="F154" s="1">
        <v>0</v>
      </c>
      <c r="G154" s="2">
        <f t="shared" si="0"/>
        <v>713.25387000000001</v>
      </c>
      <c r="H154" s="2">
        <f t="shared" si="1"/>
        <v>0.21000000000003638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23366.19</v>
      </c>
      <c r="D155" s="1">
        <f>'PR-RAS'!E159</f>
        <v>19164.310000000001</v>
      </c>
      <c r="E155" s="1">
        <v>0</v>
      </c>
      <c r="F155" s="1">
        <v>0</v>
      </c>
      <c r="G155" s="2">
        <f t="shared" si="0"/>
        <v>9501.0007399999995</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23366.19</v>
      </c>
      <c r="D157" s="1">
        <f>'PR-RAS'!E161</f>
        <v>19164.310000000001</v>
      </c>
      <c r="E157" s="1">
        <v>0</v>
      </c>
      <c r="F157" s="1">
        <v>0</v>
      </c>
      <c r="G157" s="2">
        <f t="shared" si="0"/>
        <v>9624.3903599999994</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281655.67000000004</v>
      </c>
      <c r="D159" s="1">
        <f>'PR-RAS'!E163</f>
        <v>279297.95</v>
      </c>
      <c r="E159" s="1">
        <v>0</v>
      </c>
      <c r="F159" s="1">
        <v>0</v>
      </c>
      <c r="G159" s="2">
        <f t="shared" si="0"/>
        <v>132759.74806000001</v>
      </c>
      <c r="H159" s="2">
        <f t="shared" si="1"/>
        <v>0.37999999994644895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7452</v>
      </c>
      <c r="D160" s="1">
        <f>'PR-RAS'!E164</f>
        <v>4921.75</v>
      </c>
      <c r="E160" s="1">
        <v>0</v>
      </c>
      <c r="F160" s="1">
        <v>0</v>
      </c>
      <c r="G160" s="2">
        <f t="shared" si="0"/>
        <v>2749.9845</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3560.75</v>
      </c>
      <c r="D161" s="1">
        <f>'PR-RAS'!E165</f>
        <v>3775.5</v>
      </c>
      <c r="E161" s="1">
        <v>0</v>
      </c>
      <c r="F161" s="1">
        <v>0</v>
      </c>
      <c r="G161" s="2">
        <f t="shared" si="0"/>
        <v>1777.88</v>
      </c>
      <c r="H161" s="2">
        <f t="shared" si="1"/>
        <v>0.75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1474.5</v>
      </c>
      <c r="D162" s="1">
        <f>'PR-RAS'!E166</f>
        <v>560</v>
      </c>
      <c r="E162" s="1">
        <v>0</v>
      </c>
      <c r="F162" s="1">
        <v>0</v>
      </c>
      <c r="G162" s="2">
        <f t="shared" si="0"/>
        <v>417.71449999999999</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2416.75</v>
      </c>
      <c r="D163" s="1">
        <f>'PR-RAS'!E167</f>
        <v>586.25</v>
      </c>
      <c r="E163" s="1">
        <v>0</v>
      </c>
      <c r="F163" s="1">
        <v>0</v>
      </c>
      <c r="G163" s="2">
        <f t="shared" si="0"/>
        <v>581.45850000000007</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30320.600000000002</v>
      </c>
      <c r="D165" s="1">
        <f>'PR-RAS'!E169</f>
        <v>25998.769999999997</v>
      </c>
      <c r="E165" s="1">
        <v>0</v>
      </c>
      <c r="F165" s="1">
        <v>0</v>
      </c>
      <c r="G165" s="2">
        <f t="shared" si="0"/>
        <v>13500.17496</v>
      </c>
      <c r="H165" s="2">
        <f t="shared" si="1"/>
        <v>0.63000000000101863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9859.6299999999992</v>
      </c>
      <c r="D166" s="1">
        <f>'PR-RAS'!E170</f>
        <v>5975.44</v>
      </c>
      <c r="E166" s="1">
        <v>0</v>
      </c>
      <c r="F166" s="1">
        <v>0</v>
      </c>
      <c r="G166" s="2">
        <f t="shared" si="0"/>
        <v>3598.7341499999998</v>
      </c>
      <c r="H166" s="2">
        <f t="shared" si="1"/>
        <v>0.81000000000040018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20243.98</v>
      </c>
      <c r="D168" s="1">
        <f>'PR-RAS'!E172</f>
        <v>18224.91</v>
      </c>
      <c r="E168" s="1">
        <v>0</v>
      </c>
      <c r="F168" s="1">
        <v>0</v>
      </c>
      <c r="G168" s="2">
        <f t="shared" si="0"/>
        <v>9467.8646000000008</v>
      </c>
      <c r="H168" s="2">
        <f t="shared" si="1"/>
        <v>0.11000000000058208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216.99</v>
      </c>
      <c r="D170" s="1">
        <f>'PR-RAS'!E174</f>
        <v>1798.42</v>
      </c>
      <c r="E170" s="1">
        <v>0</v>
      </c>
      <c r="F170" s="1">
        <v>0</v>
      </c>
      <c r="G170" s="2">
        <f t="shared" si="0"/>
        <v>644.53727000000003</v>
      </c>
      <c r="H170" s="2">
        <f t="shared" si="1"/>
        <v>0.43000000000006366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202563.23000000004</v>
      </c>
      <c r="D173" s="1">
        <f>'PR-RAS'!E177</f>
        <v>217852.52000000002</v>
      </c>
      <c r="E173" s="1">
        <v>0</v>
      </c>
      <c r="F173" s="1">
        <v>0</v>
      </c>
      <c r="G173" s="2">
        <f t="shared" si="0"/>
        <v>109782.14244</v>
      </c>
      <c r="H173" s="2">
        <f t="shared" si="1"/>
        <v>0.71000000002095476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2188.2199999999998</v>
      </c>
      <c r="D174" s="1">
        <f>'PR-RAS'!E178</f>
        <v>2202.9899999999998</v>
      </c>
      <c r="E174" s="1">
        <v>0</v>
      </c>
      <c r="F174" s="1">
        <v>0</v>
      </c>
      <c r="G174" s="2">
        <f t="shared" si="0"/>
        <v>1140.7965999999997</v>
      </c>
      <c r="H174" s="2">
        <f t="shared" si="1"/>
        <v>0.23000000000001819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55404.37</v>
      </c>
      <c r="D175" s="1">
        <f>'PR-RAS'!E179</f>
        <v>75338.34</v>
      </c>
      <c r="E175" s="1">
        <v>0</v>
      </c>
      <c r="F175" s="1">
        <v>0</v>
      </c>
      <c r="G175" s="2">
        <f t="shared" si="0"/>
        <v>35858.102699999996</v>
      </c>
      <c r="H175" s="2">
        <f t="shared" si="1"/>
        <v>0.70999999999912689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17143.11</v>
      </c>
      <c r="D176" s="1">
        <f>'PR-RAS'!E180</f>
        <v>19131.66</v>
      </c>
      <c r="E176" s="1">
        <v>0</v>
      </c>
      <c r="F176" s="1">
        <v>0</v>
      </c>
      <c r="G176" s="2">
        <f t="shared" si="0"/>
        <v>9696.1252499999991</v>
      </c>
      <c r="H176" s="2">
        <f t="shared" si="1"/>
        <v>0.4500000000007276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76174.77</v>
      </c>
      <c r="D177" s="1">
        <f>'PR-RAS'!E181</f>
        <v>58604.39</v>
      </c>
      <c r="E177" s="1">
        <v>0</v>
      </c>
      <c r="F177" s="1">
        <v>0</v>
      </c>
      <c r="G177" s="2">
        <f t="shared" si="0"/>
        <v>34035.504799999995</v>
      </c>
      <c r="H177" s="2">
        <f t="shared" si="1"/>
        <v>0.61999999999534339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1175.29</v>
      </c>
      <c r="D179" s="1">
        <f>'PR-RAS'!E183</f>
        <v>5047.28</v>
      </c>
      <c r="E179" s="1">
        <v>0</v>
      </c>
      <c r="F179" s="1">
        <v>0</v>
      </c>
      <c r="G179" s="2">
        <f t="shared" si="0"/>
        <v>2006.0332999999996</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31792.51</v>
      </c>
      <c r="D180" s="1">
        <f>'PR-RAS'!E184</f>
        <v>37375.480000000003</v>
      </c>
      <c r="E180" s="1">
        <v>0</v>
      </c>
      <c r="F180" s="1">
        <v>0</v>
      </c>
      <c r="G180" s="2">
        <f t="shared" si="0"/>
        <v>19071.281129999999</v>
      </c>
      <c r="H180" s="2">
        <f t="shared" si="1"/>
        <v>0.97000000000480213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9815.74</v>
      </c>
      <c r="D181" s="1">
        <f>'PR-RAS'!E185</f>
        <v>8604.32</v>
      </c>
      <c r="E181" s="1">
        <v>0</v>
      </c>
      <c r="F181" s="1">
        <v>0</v>
      </c>
      <c r="G181" s="2">
        <f t="shared" si="0"/>
        <v>4864.3883999999989</v>
      </c>
      <c r="H181" s="2">
        <f t="shared" si="1"/>
        <v>0.57999999999992724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8869.2199999999993</v>
      </c>
      <c r="D182" s="1">
        <f>'PR-RAS'!E186</f>
        <v>11548.06</v>
      </c>
      <c r="E182" s="1">
        <v>0</v>
      </c>
      <c r="F182" s="1">
        <v>0</v>
      </c>
      <c r="G182" s="2">
        <f t="shared" si="0"/>
        <v>5785.7265399999987</v>
      </c>
      <c r="H182" s="2">
        <f t="shared" si="1"/>
        <v>0.27999999999883585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41319.839999999997</v>
      </c>
      <c r="D184" s="1">
        <f>'PR-RAS'!E188</f>
        <v>30524.91</v>
      </c>
      <c r="E184" s="1">
        <v>0</v>
      </c>
      <c r="F184" s="1">
        <v>0</v>
      </c>
      <c r="G184" s="2">
        <f t="shared" si="0"/>
        <v>18733.647779999999</v>
      </c>
      <c r="H184" s="2">
        <f t="shared" si="1"/>
        <v>0.25000000000363798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1862.44</v>
      </c>
      <c r="D185" s="1">
        <f>'PR-RAS'!E189</f>
        <v>0</v>
      </c>
      <c r="E185" s="1">
        <v>0</v>
      </c>
      <c r="F185" s="1">
        <v>0</v>
      </c>
      <c r="G185" s="2">
        <f t="shared" si="0"/>
        <v>342.68896000000001</v>
      </c>
      <c r="H185" s="2">
        <f t="shared" si="1"/>
        <v>0.44000000000005457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408.52</v>
      </c>
      <c r="D186" s="1">
        <f>'PR-RAS'!E190</f>
        <v>395.98</v>
      </c>
      <c r="E186" s="1">
        <v>0</v>
      </c>
      <c r="F186" s="1">
        <v>0</v>
      </c>
      <c r="G186" s="2">
        <f t="shared" si="0"/>
        <v>222.08879999999999</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7124.37</v>
      </c>
      <c r="D187" s="1">
        <f>'PR-RAS'!E191</f>
        <v>7655.67</v>
      </c>
      <c r="E187" s="1">
        <v>0</v>
      </c>
      <c r="F187" s="1">
        <v>0</v>
      </c>
      <c r="G187" s="2">
        <f t="shared" si="0"/>
        <v>4173.0420599999998</v>
      </c>
      <c r="H187" s="2">
        <f t="shared" si="1"/>
        <v>0.6999999999998181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1798.28</v>
      </c>
      <c r="D188" s="1">
        <f>'PR-RAS'!E192</f>
        <v>1798.28</v>
      </c>
      <c r="E188" s="1">
        <v>0</v>
      </c>
      <c r="F188" s="1">
        <v>0</v>
      </c>
      <c r="G188" s="2">
        <f t="shared" si="0"/>
        <v>1008.8350800000001</v>
      </c>
      <c r="H188" s="2">
        <f t="shared" si="1"/>
        <v>0.55999999999994543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30126.23</v>
      </c>
      <c r="D191" s="1">
        <f>'PR-RAS'!E195</f>
        <v>20674.98</v>
      </c>
      <c r="E191" s="1">
        <v>0</v>
      </c>
      <c r="F191" s="1">
        <v>0</v>
      </c>
      <c r="G191" s="2">
        <f t="shared" si="0"/>
        <v>13580.4761</v>
      </c>
      <c r="H191" s="2">
        <f t="shared" si="1"/>
        <v>0.25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10648.45</v>
      </c>
      <c r="D192" s="1">
        <f>'PR-RAS'!E196</f>
        <v>10991.93</v>
      </c>
      <c r="E192" s="1">
        <v>0</v>
      </c>
      <c r="F192" s="1">
        <v>0</v>
      </c>
      <c r="G192" s="2">
        <f t="shared" si="0"/>
        <v>6232.7712100000008</v>
      </c>
      <c r="H192" s="2">
        <f t="shared" si="1"/>
        <v>0.52000000000043656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4856.97</v>
      </c>
      <c r="D198" s="1">
        <f>'PR-RAS'!E202</f>
        <v>5237.8</v>
      </c>
      <c r="E198" s="1">
        <v>0</v>
      </c>
      <c r="F198" s="1">
        <v>0</v>
      </c>
      <c r="G198" s="2">
        <f t="shared" si="0"/>
        <v>3020.51629</v>
      </c>
      <c r="H198" s="2">
        <f t="shared" si="1"/>
        <v>0.22999999999956344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4856.97</v>
      </c>
      <c r="D201" s="1">
        <f>'PR-RAS'!E205</f>
        <v>5237.8</v>
      </c>
      <c r="E201" s="1">
        <v>0</v>
      </c>
      <c r="F201" s="1">
        <v>0</v>
      </c>
      <c r="G201" s="2">
        <f t="shared" si="0"/>
        <v>3066.5140000000001</v>
      </c>
      <c r="H201" s="2">
        <f t="shared" si="1"/>
        <v>0.22999999999956344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5791.4800000000005</v>
      </c>
      <c r="D206" s="1">
        <f>'PR-RAS'!E210</f>
        <v>5754.1299999999992</v>
      </c>
      <c r="E206" s="1">
        <v>0</v>
      </c>
      <c r="F206" s="1">
        <v>0</v>
      </c>
      <c r="G206" s="2">
        <f t="shared" si="0"/>
        <v>3546.4466999999995</v>
      </c>
      <c r="H206" s="2">
        <f t="shared" si="1"/>
        <v>0.60999999999967258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5043.26</v>
      </c>
      <c r="D207" s="1">
        <f>'PR-RAS'!E211</f>
        <v>4324.3999999999996</v>
      </c>
      <c r="E207" s="1">
        <v>0</v>
      </c>
      <c r="F207" s="1">
        <v>0</v>
      </c>
      <c r="G207" s="2">
        <f t="shared" si="0"/>
        <v>2820.5643599999999</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748.22</v>
      </c>
      <c r="D210" s="1">
        <f>'PR-RAS'!E214</f>
        <v>1429.73</v>
      </c>
      <c r="E210" s="1">
        <v>0</v>
      </c>
      <c r="F210" s="1">
        <v>0</v>
      </c>
      <c r="G210" s="2">
        <f t="shared" si="0"/>
        <v>754.00512000000003</v>
      </c>
      <c r="H210" s="2">
        <f t="shared" si="1"/>
        <v>0.49000000000000909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15938.32</v>
      </c>
      <c r="D211" s="1">
        <f>'PR-RAS'!E215</f>
        <v>0</v>
      </c>
      <c r="E211" s="1">
        <v>0</v>
      </c>
      <c r="F211" s="1">
        <v>0</v>
      </c>
      <c r="G211" s="2">
        <f t="shared" si="0"/>
        <v>3347.0472</v>
      </c>
      <c r="H211" s="2">
        <f t="shared" si="1"/>
        <v>0.31999999999970896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15938.32</v>
      </c>
      <c r="D215" s="1">
        <f>'PR-RAS'!E219</f>
        <v>0</v>
      </c>
      <c r="E215" s="1">
        <v>0</v>
      </c>
      <c r="F215" s="1">
        <v>0</v>
      </c>
      <c r="G215" s="2">
        <f t="shared" si="0"/>
        <v>3410.8004799999999</v>
      </c>
      <c r="H215" s="2">
        <f t="shared" si="1"/>
        <v>0.31999999999970896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15938.32</v>
      </c>
      <c r="D218" s="1">
        <f>'PR-RAS'!E222</f>
        <v>0</v>
      </c>
      <c r="E218" s="1">
        <v>0</v>
      </c>
      <c r="F218" s="1">
        <v>0</v>
      </c>
      <c r="G218" s="2">
        <f t="shared" si="0"/>
        <v>3458.61544</v>
      </c>
      <c r="H218" s="2">
        <f t="shared" si="1"/>
        <v>0.31999999999970896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4530.17</v>
      </c>
      <c r="D220" s="1">
        <f>'PR-RAS'!E224</f>
        <v>26600.9</v>
      </c>
      <c r="E220" s="1">
        <v>0</v>
      </c>
      <c r="F220" s="1">
        <v>0</v>
      </c>
      <c r="G220" s="2">
        <f t="shared" si="0"/>
        <v>12643.30143</v>
      </c>
      <c r="H220" s="2">
        <f t="shared" si="1"/>
        <v>0.26999999999861757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17655.04</v>
      </c>
      <c r="E227" s="1">
        <v>0</v>
      </c>
      <c r="F227" s="1">
        <v>0</v>
      </c>
      <c r="G227" s="2">
        <f t="shared" si="0"/>
        <v>7980.0780800000002</v>
      </c>
      <c r="H227" s="2">
        <f t="shared" si="1"/>
        <v>4.0000000000873115E-2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17655.04</v>
      </c>
      <c r="E229" s="1">
        <v>0</v>
      </c>
      <c r="F229" s="1">
        <v>0</v>
      </c>
      <c r="G229" s="2">
        <f t="shared" si="0"/>
        <v>8050.6982400000006</v>
      </c>
      <c r="H229" s="2">
        <f t="shared" si="1"/>
        <v>4.0000000000873115E-2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4530.17</v>
      </c>
      <c r="D232" s="1">
        <f>'PR-RAS'!E236</f>
        <v>8945.86</v>
      </c>
      <c r="E232" s="1">
        <v>0</v>
      </c>
      <c r="F232" s="1">
        <v>0</v>
      </c>
      <c r="G232" s="2">
        <f t="shared" si="0"/>
        <v>5179.4565899999998</v>
      </c>
      <c r="H232" s="2">
        <f t="shared" si="1"/>
        <v>0.30999999999949068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4530.17</v>
      </c>
      <c r="D233" s="1">
        <f>'PR-RAS'!E237</f>
        <v>8945.86</v>
      </c>
      <c r="E233" s="1">
        <v>0</v>
      </c>
      <c r="F233" s="1">
        <v>0</v>
      </c>
      <c r="G233" s="2">
        <f t="shared" si="0"/>
        <v>5201.8784800000003</v>
      </c>
      <c r="H233" s="2">
        <f t="shared" si="1"/>
        <v>0.30999999999949068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37604.86</v>
      </c>
      <c r="D248" s="1">
        <f>'PR-RAS'!E252</f>
        <v>41039.410000000003</v>
      </c>
      <c r="E248" s="1">
        <v>0</v>
      </c>
      <c r="F248" s="1">
        <v>0</v>
      </c>
      <c r="G248" s="2">
        <f t="shared" si="0"/>
        <v>29561.86896</v>
      </c>
      <c r="H248" s="2">
        <f t="shared" si="1"/>
        <v>0.55000000000291038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37604.86</v>
      </c>
      <c r="D255" s="1">
        <f>'PR-RAS'!E259</f>
        <v>41039.410000000003</v>
      </c>
      <c r="E255" s="1">
        <v>0</v>
      </c>
      <c r="F255" s="1">
        <v>0</v>
      </c>
      <c r="G255" s="2">
        <f t="shared" si="0"/>
        <v>30399.654720000002</v>
      </c>
      <c r="H255" s="2">
        <f t="shared" si="1"/>
        <v>0.55000000000291038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28063.200000000001</v>
      </c>
      <c r="D256" s="1">
        <f>'PR-RAS'!E260</f>
        <v>32011</v>
      </c>
      <c r="E256" s="1">
        <v>0</v>
      </c>
      <c r="F256" s="1">
        <v>0</v>
      </c>
      <c r="G256" s="2">
        <f t="shared" si="0"/>
        <v>23481.725999999999</v>
      </c>
      <c r="H256" s="2">
        <f t="shared" si="1"/>
        <v>0.2000000000007276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9541.66</v>
      </c>
      <c r="D257" s="1">
        <f>'PR-RAS'!E261</f>
        <v>9028.41</v>
      </c>
      <c r="E257" s="1">
        <v>0</v>
      </c>
      <c r="F257" s="1">
        <v>0</v>
      </c>
      <c r="G257" s="2">
        <f t="shared" si="0"/>
        <v>7065.2108799999996</v>
      </c>
      <c r="H257" s="2">
        <f t="shared" si="1"/>
        <v>0.75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54698.84</v>
      </c>
      <c r="D259" s="1">
        <f>'PR-RAS'!E263</f>
        <v>56323.43</v>
      </c>
      <c r="E259" s="1">
        <v>0</v>
      </c>
      <c r="F259" s="1">
        <v>0</v>
      </c>
      <c r="G259" s="2">
        <f t="shared" si="0"/>
        <v>43175.190600000002</v>
      </c>
      <c r="H259" s="2">
        <f t="shared" si="1"/>
        <v>0.5900000000037835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49044.38</v>
      </c>
      <c r="D260" s="1">
        <f>'PR-RAS'!E264</f>
        <v>53323.43</v>
      </c>
      <c r="E260" s="1">
        <v>0</v>
      </c>
      <c r="F260" s="1">
        <v>0</v>
      </c>
      <c r="G260" s="2">
        <f t="shared" si="0"/>
        <v>40324.031159999999</v>
      </c>
      <c r="H260" s="2">
        <f t="shared" si="1"/>
        <v>0.80999999999767169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49044.38</v>
      </c>
      <c r="D261" s="1">
        <f>'PR-RAS'!E265</f>
        <v>53323.43</v>
      </c>
      <c r="E261" s="1">
        <v>0</v>
      </c>
      <c r="F261" s="1">
        <v>0</v>
      </c>
      <c r="G261" s="2">
        <f t="shared" si="0"/>
        <v>40479.722399999999</v>
      </c>
      <c r="H261" s="2">
        <f t="shared" si="1"/>
        <v>0.80999999999767169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5654.46</v>
      </c>
      <c r="D264" s="1">
        <f>'PR-RAS'!E268</f>
        <v>3000</v>
      </c>
      <c r="E264" s="1">
        <v>0</v>
      </c>
      <c r="F264" s="1">
        <v>0</v>
      </c>
      <c r="G264" s="2">
        <f t="shared" si="0"/>
        <v>3065.1229800000001</v>
      </c>
      <c r="H264" s="2">
        <f t="shared" si="1"/>
        <v>0.46000000000003638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3000</v>
      </c>
      <c r="D265" s="1">
        <f>'PR-RAS'!E269</f>
        <v>3000</v>
      </c>
      <c r="E265" s="1">
        <v>0</v>
      </c>
      <c r="F265" s="1">
        <v>0</v>
      </c>
      <c r="G265" s="2">
        <f t="shared" ref="G265:G521" si="8">(B265/1000)*(C265*1+D265*2)</f>
        <v>2376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2654.46</v>
      </c>
      <c r="D266" s="1">
        <f>'PR-RAS'!E270</f>
        <v>0</v>
      </c>
      <c r="E266" s="1">
        <v>0</v>
      </c>
      <c r="F266" s="1">
        <v>0</v>
      </c>
      <c r="G266" s="2">
        <f t="shared" si="8"/>
        <v>703.43190000000004</v>
      </c>
      <c r="H266" s="2">
        <f t="shared" si="9"/>
        <v>0.46000000000003638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571117.5</v>
      </c>
      <c r="D285" s="1">
        <f>'PR-RAS'!E289</f>
        <v>551365.33000000007</v>
      </c>
      <c r="E285" s="1">
        <v>0</v>
      </c>
      <c r="F285" s="1">
        <v>0</v>
      </c>
      <c r="G285" s="2">
        <f t="shared" si="8"/>
        <v>475372.87744000001</v>
      </c>
      <c r="H285" s="2">
        <f t="shared" si="9"/>
        <v>0.83000000007450581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382079.45000000007</v>
      </c>
      <c r="D286" s="1">
        <f>'PR-RAS'!E290</f>
        <v>404045.95999999985</v>
      </c>
      <c r="E286" s="1">
        <v>0</v>
      </c>
      <c r="F286" s="1">
        <v>0</v>
      </c>
      <c r="G286" s="2">
        <f t="shared" si="8"/>
        <v>339198.84044999984</v>
      </c>
      <c r="H286" s="2">
        <f t="shared" si="9"/>
        <v>0.49000000022351742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1891956.45</v>
      </c>
      <c r="D288" s="1">
        <f>'PR-RAS'!E292</f>
        <v>2052442.45</v>
      </c>
      <c r="E288" s="1">
        <v>0</v>
      </c>
      <c r="F288" s="1">
        <v>0</v>
      </c>
      <c r="G288" s="2">
        <f t="shared" si="8"/>
        <v>1721093.4674499996</v>
      </c>
      <c r="H288" s="2">
        <f t="shared" si="9"/>
        <v>0.89999999990686774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39452.39</v>
      </c>
      <c r="D290" s="1">
        <f>'PR-RAS'!E294</f>
        <v>42331.79</v>
      </c>
      <c r="E290" s="1">
        <v>0</v>
      </c>
      <c r="F290" s="1">
        <v>0</v>
      </c>
      <c r="G290" s="2">
        <f t="shared" si="8"/>
        <v>35869.515329999995</v>
      </c>
      <c r="H290" s="2">
        <f t="shared" si="9"/>
        <v>0.59999999999854481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1505</v>
      </c>
      <c r="D293" s="1">
        <f>'PR-RAS'!E298</f>
        <v>0</v>
      </c>
      <c r="E293" s="1">
        <v>0</v>
      </c>
      <c r="F293" s="1">
        <v>0</v>
      </c>
      <c r="G293" s="2">
        <f t="shared" si="8"/>
        <v>439.46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1300</v>
      </c>
      <c r="D294" s="1">
        <f>'PR-RAS'!E299</f>
        <v>0</v>
      </c>
      <c r="E294" s="1">
        <v>0</v>
      </c>
      <c r="F294" s="1">
        <v>0</v>
      </c>
      <c r="G294" s="2">
        <f t="shared" si="8"/>
        <v>380.9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1300</v>
      </c>
      <c r="D295" s="1">
        <f>'PR-RAS'!E300</f>
        <v>0</v>
      </c>
      <c r="E295" s="1">
        <v>0</v>
      </c>
      <c r="F295" s="1">
        <v>0</v>
      </c>
      <c r="G295" s="2">
        <f t="shared" si="8"/>
        <v>382.2</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1300</v>
      </c>
      <c r="D296" s="1">
        <f>'PR-RAS'!E301</f>
        <v>0</v>
      </c>
      <c r="E296" s="1">
        <v>0</v>
      </c>
      <c r="F296" s="1">
        <v>0</v>
      </c>
      <c r="G296" s="2">
        <f t="shared" si="8"/>
        <v>383.5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205</v>
      </c>
      <c r="D306" s="1">
        <f>'PR-RAS'!E311</f>
        <v>0</v>
      </c>
      <c r="E306" s="1">
        <v>0</v>
      </c>
      <c r="F306" s="1">
        <v>0</v>
      </c>
      <c r="G306" s="2">
        <f t="shared" si="8"/>
        <v>62.524999999999999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205</v>
      </c>
      <c r="D321" s="1">
        <f>'PR-RAS'!E326</f>
        <v>0</v>
      </c>
      <c r="E321" s="1">
        <v>0</v>
      </c>
      <c r="F321" s="1">
        <v>0</v>
      </c>
      <c r="G321" s="2">
        <f t="shared" si="8"/>
        <v>65.599999999999994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205</v>
      </c>
      <c r="D322" s="1">
        <f>'PR-RAS'!E327</f>
        <v>0</v>
      </c>
      <c r="E322" s="1">
        <v>0</v>
      </c>
      <c r="F322" s="1">
        <v>0</v>
      </c>
      <c r="G322" s="2">
        <f t="shared" si="8"/>
        <v>65.805000000000007</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285270.51</v>
      </c>
      <c r="D345" s="1">
        <f>'PR-RAS'!E350</f>
        <v>616932.1100000001</v>
      </c>
      <c r="E345" s="1">
        <v>0</v>
      </c>
      <c r="F345" s="1">
        <v>0</v>
      </c>
      <c r="G345" s="2">
        <f t="shared" si="8"/>
        <v>522582.34712000005</v>
      </c>
      <c r="H345" s="2">
        <f t="shared" si="9"/>
        <v>0.60000000009313226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9875</v>
      </c>
      <c r="E346" s="1">
        <v>0</v>
      </c>
      <c r="F346" s="1">
        <v>0</v>
      </c>
      <c r="G346" s="2">
        <f t="shared" si="8"/>
        <v>6813.7499999999991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9875</v>
      </c>
      <c r="E351" s="1">
        <v>0</v>
      </c>
      <c r="F351" s="1">
        <v>0</v>
      </c>
      <c r="G351" s="2">
        <f t="shared" si="8"/>
        <v>6912.5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9875</v>
      </c>
      <c r="E357" s="1">
        <v>0</v>
      </c>
      <c r="F357" s="1">
        <v>0</v>
      </c>
      <c r="G357" s="2">
        <f t="shared" si="8"/>
        <v>7031</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244128.93</v>
      </c>
      <c r="D358" s="1">
        <f>'PR-RAS'!E363</f>
        <v>433691.17000000004</v>
      </c>
      <c r="E358" s="1">
        <v>0</v>
      </c>
      <c r="F358" s="1">
        <v>0</v>
      </c>
      <c r="G358" s="2">
        <f t="shared" si="8"/>
        <v>396809.52338999999</v>
      </c>
      <c r="H358" s="2">
        <f t="shared" si="9"/>
        <v>0.24000000004889444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217862.69</v>
      </c>
      <c r="D359" s="1">
        <f>'PR-RAS'!E364</f>
        <v>364386.57</v>
      </c>
      <c r="E359" s="1">
        <v>0</v>
      </c>
      <c r="F359" s="1">
        <v>0</v>
      </c>
      <c r="G359" s="2">
        <f t="shared" si="8"/>
        <v>338895.62714</v>
      </c>
      <c r="H359" s="2">
        <f t="shared" si="9"/>
        <v>0.73999999999068677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747.89</v>
      </c>
      <c r="D361" s="1">
        <f>'PR-RAS'!E366</f>
        <v>50539.88</v>
      </c>
      <c r="E361" s="1">
        <v>0</v>
      </c>
      <c r="F361" s="1">
        <v>0</v>
      </c>
      <c r="G361" s="2">
        <f t="shared" si="8"/>
        <v>36657.953999999998</v>
      </c>
      <c r="H361" s="2">
        <f t="shared" si="9"/>
        <v>0.23000000000263299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97244.45</v>
      </c>
      <c r="D362" s="1">
        <f>'PR-RAS'!E367</f>
        <v>167366.23000000001</v>
      </c>
      <c r="E362" s="1">
        <v>0</v>
      </c>
      <c r="F362" s="1">
        <v>0</v>
      </c>
      <c r="G362" s="2">
        <f t="shared" si="8"/>
        <v>155943.66451</v>
      </c>
      <c r="H362" s="2">
        <f t="shared" si="9"/>
        <v>0.680000000007567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119870.35</v>
      </c>
      <c r="D363" s="1">
        <f>'PR-RAS'!E368</f>
        <v>146480.46</v>
      </c>
      <c r="E363" s="1">
        <v>0</v>
      </c>
      <c r="F363" s="1">
        <v>0</v>
      </c>
      <c r="G363" s="2">
        <f t="shared" si="8"/>
        <v>149444.91974000001</v>
      </c>
      <c r="H363" s="2">
        <f t="shared" si="9"/>
        <v>0.80999999999767169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23855.739999999998</v>
      </c>
      <c r="D364" s="1">
        <f>'PR-RAS'!E369</f>
        <v>66492.100000000006</v>
      </c>
      <c r="E364" s="1">
        <v>0</v>
      </c>
      <c r="F364" s="1">
        <v>0</v>
      </c>
      <c r="G364" s="2">
        <f t="shared" si="8"/>
        <v>56932.898220000003</v>
      </c>
      <c r="H364" s="2">
        <f t="shared" si="9"/>
        <v>0.36000000000785803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12504.2</v>
      </c>
      <c r="E365" s="1">
        <v>0</v>
      </c>
      <c r="F365" s="1">
        <v>0</v>
      </c>
      <c r="G365" s="2">
        <f t="shared" si="8"/>
        <v>9103.0576000000001</v>
      </c>
      <c r="H365" s="2">
        <f t="shared" si="9"/>
        <v>0.2000000000007276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549</v>
      </c>
      <c r="E366" s="1">
        <v>0</v>
      </c>
      <c r="F366" s="1">
        <v>0</v>
      </c>
      <c r="G366" s="2">
        <f t="shared" si="8"/>
        <v>400.77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1188.69</v>
      </c>
      <c r="D367" s="1">
        <f>'PR-RAS'!E372</f>
        <v>1188.6500000000001</v>
      </c>
      <c r="E367" s="1">
        <v>0</v>
      </c>
      <c r="F367" s="1">
        <v>0</v>
      </c>
      <c r="G367" s="2">
        <f t="shared" si="8"/>
        <v>1305.1523400000001</v>
      </c>
      <c r="H367" s="2">
        <f t="shared" si="9"/>
        <v>0.65999999999985448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22667.05</v>
      </c>
      <c r="D371" s="1">
        <f>'PR-RAS'!E376</f>
        <v>52250.25</v>
      </c>
      <c r="E371" s="1">
        <v>0</v>
      </c>
      <c r="F371" s="1">
        <v>0</v>
      </c>
      <c r="G371" s="2">
        <f t="shared" si="8"/>
        <v>47051.993500000004</v>
      </c>
      <c r="H371" s="2">
        <f t="shared" si="9"/>
        <v>0.2999999999992724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2410.5</v>
      </c>
      <c r="D386" s="1">
        <f>'PR-RAS'!E391</f>
        <v>2812.5</v>
      </c>
      <c r="E386" s="1">
        <v>0</v>
      </c>
      <c r="F386" s="1">
        <v>0</v>
      </c>
      <c r="G386" s="2">
        <f t="shared" si="8"/>
        <v>3093.6675</v>
      </c>
      <c r="H386" s="2">
        <f t="shared" si="9"/>
        <v>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2410.5</v>
      </c>
      <c r="D388" s="1">
        <f>'PR-RAS'!E393</f>
        <v>0</v>
      </c>
      <c r="E388" s="1">
        <v>0</v>
      </c>
      <c r="F388" s="1">
        <v>0</v>
      </c>
      <c r="G388" s="2">
        <f t="shared" si="8"/>
        <v>932.86350000000004</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2812.5</v>
      </c>
      <c r="E390" s="1">
        <v>0</v>
      </c>
      <c r="F390" s="1">
        <v>0</v>
      </c>
      <c r="G390" s="2">
        <f t="shared" si="8"/>
        <v>2188.125</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41141.58</v>
      </c>
      <c r="D397" s="1">
        <f>'PR-RAS'!E402</f>
        <v>173365.94</v>
      </c>
      <c r="E397" s="1">
        <v>0</v>
      </c>
      <c r="F397" s="1">
        <v>0</v>
      </c>
      <c r="G397" s="2">
        <f t="shared" si="8"/>
        <v>153597.89016000001</v>
      </c>
      <c r="H397" s="2">
        <f t="shared" si="9"/>
        <v>0.47999999999592546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41141.58</v>
      </c>
      <c r="D398" s="1">
        <f>'PR-RAS'!E403</f>
        <v>170490.94</v>
      </c>
      <c r="E398" s="1">
        <v>0</v>
      </c>
      <c r="F398" s="1">
        <v>0</v>
      </c>
      <c r="G398" s="2">
        <f t="shared" si="8"/>
        <v>151703.01362000001</v>
      </c>
      <c r="H398" s="2">
        <f t="shared" si="9"/>
        <v>0.47999999999592546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2875</v>
      </c>
      <c r="E401" s="1">
        <v>0</v>
      </c>
      <c r="F401" s="1">
        <v>0</v>
      </c>
      <c r="G401" s="2">
        <f t="shared" si="8"/>
        <v>2300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283765.51</v>
      </c>
      <c r="D403" s="1">
        <f>'PR-RAS'!E408</f>
        <v>616932.1100000001</v>
      </c>
      <c r="E403" s="1">
        <v>0</v>
      </c>
      <c r="F403" s="1">
        <v>0</v>
      </c>
      <c r="G403" s="2">
        <f t="shared" si="8"/>
        <v>610087.15146000008</v>
      </c>
      <c r="H403" s="2">
        <f t="shared" si="9"/>
        <v>0.60000000009313226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2247015.27</v>
      </c>
      <c r="D405" s="1">
        <f>'PR-RAS'!E410</f>
        <v>2309236.7799999998</v>
      </c>
      <c r="E405" s="1">
        <v>0</v>
      </c>
      <c r="F405" s="1">
        <v>0</v>
      </c>
      <c r="G405" s="2">
        <f t="shared" si="8"/>
        <v>2773657.4873200003</v>
      </c>
      <c r="H405" s="2">
        <f t="shared" si="9"/>
        <v>0.49000000022351742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954701.95000000007</v>
      </c>
      <c r="D407" s="1">
        <f>'PR-RAS'!E412</f>
        <v>955411.28999999992</v>
      </c>
      <c r="E407" s="1">
        <v>0</v>
      </c>
      <c r="F407" s="1">
        <v>0</v>
      </c>
      <c r="G407" s="2">
        <f t="shared" si="8"/>
        <v>1163402.95918</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856388.01</v>
      </c>
      <c r="D408" s="1">
        <f>'PR-RAS'!E413</f>
        <v>1168297.4400000002</v>
      </c>
      <c r="E408" s="1">
        <v>0</v>
      </c>
      <c r="F408" s="1">
        <v>0</v>
      </c>
      <c r="G408" s="2">
        <f t="shared" si="8"/>
        <v>1299544.0362300002</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98313.940000000061</v>
      </c>
      <c r="D409" s="1">
        <f>'PR-RAS'!E414</f>
        <v>0</v>
      </c>
      <c r="E409" s="1">
        <v>0</v>
      </c>
      <c r="F409" s="1">
        <v>0</v>
      </c>
      <c r="G409" s="2">
        <f t="shared" si="8"/>
        <v>40112.087520000023</v>
      </c>
      <c r="H409" s="2">
        <f t="shared" si="9"/>
        <v>5.9999999939464033E-2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212886.15000000026</v>
      </c>
      <c r="E410" s="1">
        <v>0</v>
      </c>
      <c r="F410" s="1">
        <v>0</v>
      </c>
      <c r="G410" s="2">
        <f t="shared" si="8"/>
        <v>174140.8707000002</v>
      </c>
      <c r="H410" s="2">
        <f t="shared" si="9"/>
        <v>0.15000000025611371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355058.82000000007</v>
      </c>
      <c r="D412" s="1">
        <f>'PR-RAS'!E417</f>
        <v>256794.32999999984</v>
      </c>
      <c r="E412" s="1">
        <v>0</v>
      </c>
      <c r="F412" s="1">
        <v>0</v>
      </c>
      <c r="G412" s="2">
        <f t="shared" si="8"/>
        <v>357014.11427999986</v>
      </c>
      <c r="H412" s="2">
        <f t="shared" si="9"/>
        <v>0.50999999977648258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39452.39</v>
      </c>
      <c r="D413" s="1">
        <f>'PR-RAS'!E418</f>
        <v>42331.79</v>
      </c>
      <c r="E413" s="1">
        <v>0</v>
      </c>
      <c r="F413" s="1">
        <v>0</v>
      </c>
      <c r="G413" s="2">
        <f t="shared" si="8"/>
        <v>51135.779640000001</v>
      </c>
      <c r="H413" s="2">
        <f t="shared" si="9"/>
        <v>0.59999999999854481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23442.84</v>
      </c>
      <c r="D414" s="1">
        <f>'PR-RAS'!E420</f>
        <v>10000</v>
      </c>
      <c r="E414" s="1">
        <v>0</v>
      </c>
      <c r="F414" s="1">
        <v>0</v>
      </c>
      <c r="G414" s="2">
        <f t="shared" si="8"/>
        <v>17941.892919999998</v>
      </c>
      <c r="H414" s="2">
        <f t="shared" si="9"/>
        <v>0.15999999999985448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23442.84</v>
      </c>
      <c r="D478" s="1">
        <f>'PR-RAS'!E484</f>
        <v>10000</v>
      </c>
      <c r="E478" s="1">
        <v>0</v>
      </c>
      <c r="F478" s="1">
        <v>0</v>
      </c>
      <c r="G478" s="2">
        <f t="shared" si="8"/>
        <v>20722.234679999998</v>
      </c>
      <c r="H478" s="2">
        <f t="shared" si="9"/>
        <v>0.15999999999985448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10000</v>
      </c>
      <c r="E489" s="1">
        <v>0</v>
      </c>
      <c r="F489" s="1">
        <v>0</v>
      </c>
      <c r="G489" s="2">
        <f t="shared" si="8"/>
        <v>9760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10000</v>
      </c>
      <c r="E490" s="1">
        <v>0</v>
      </c>
      <c r="F490" s="1">
        <v>0</v>
      </c>
      <c r="G490" s="2">
        <f t="shared" si="8"/>
        <v>9780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23442.84</v>
      </c>
      <c r="D501" s="1">
        <f>'PR-RAS'!E507</f>
        <v>0</v>
      </c>
      <c r="E501" s="1">
        <v>0</v>
      </c>
      <c r="F501" s="1">
        <v>0</v>
      </c>
      <c r="G501" s="2">
        <f t="shared" si="8"/>
        <v>11721.42</v>
      </c>
      <c r="H501" s="2">
        <f t="shared" si="9"/>
        <v>0.15999999999985448</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23442.84</v>
      </c>
      <c r="D502" s="1">
        <f>'PR-RAS'!E508</f>
        <v>0</v>
      </c>
      <c r="E502" s="1">
        <v>0</v>
      </c>
      <c r="F502" s="1">
        <v>0</v>
      </c>
      <c r="G502" s="2">
        <f t="shared" si="8"/>
        <v>11744.86284</v>
      </c>
      <c r="H502" s="2">
        <f t="shared" si="9"/>
        <v>0.15999999999985448</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22013.32</v>
      </c>
      <c r="D522" s="1">
        <f>'PR-RAS'!E528</f>
        <v>23841.01</v>
      </c>
      <c r="E522" s="1">
        <v>0</v>
      </c>
      <c r="F522" s="1">
        <v>0</v>
      </c>
      <c r="G522" s="2">
        <f t="shared" ref="G522:G809" si="10">(B522/1000)*(C522*1+D522*2)</f>
        <v>36311.272140000001</v>
      </c>
      <c r="H522" s="2">
        <f t="shared" ref="H522:H809" si="11">ABS(C522-ROUND(C522,0))+ABS(D522-ROUND(D522,0))</f>
        <v>0.32999999999810825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22013.32</v>
      </c>
      <c r="D587" s="1">
        <f>'PR-RAS'!E593</f>
        <v>23841.01</v>
      </c>
      <c r="E587" s="1">
        <v>0</v>
      </c>
      <c r="F587" s="1">
        <v>0</v>
      </c>
      <c r="G587" s="2">
        <f t="shared" si="10"/>
        <v>40841.469239999999</v>
      </c>
      <c r="H587" s="2">
        <f t="shared" si="11"/>
        <v>0.32999999999810825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398.17</v>
      </c>
      <c r="E599" s="1">
        <v>0</v>
      </c>
      <c r="F599" s="1">
        <v>0</v>
      </c>
      <c r="G599" s="2">
        <f t="shared" si="10"/>
        <v>476.21132</v>
      </c>
      <c r="H599" s="2">
        <f t="shared" si="11"/>
        <v>0.17000000000001592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398.17</v>
      </c>
      <c r="E600" s="1">
        <v>0</v>
      </c>
      <c r="F600" s="1">
        <v>0</v>
      </c>
      <c r="G600" s="2">
        <f t="shared" si="10"/>
        <v>477.00765999999999</v>
      </c>
      <c r="H600" s="2">
        <f t="shared" si="11"/>
        <v>0.17000000000001592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22013.32</v>
      </c>
      <c r="D611" s="1">
        <f>'PR-RAS'!E617</f>
        <v>23442.84</v>
      </c>
      <c r="E611" s="1">
        <v>0</v>
      </c>
      <c r="F611" s="1">
        <v>0</v>
      </c>
      <c r="G611" s="2">
        <f t="shared" si="10"/>
        <v>42028.39</v>
      </c>
      <c r="H611" s="2">
        <f t="shared" si="11"/>
        <v>0.47999999999956344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22013.32</v>
      </c>
      <c r="D612" s="1">
        <f>'PR-RAS'!E618</f>
        <v>23442.84</v>
      </c>
      <c r="E612" s="1">
        <v>0</v>
      </c>
      <c r="F612" s="1">
        <v>0</v>
      </c>
      <c r="G612" s="2">
        <f t="shared" si="10"/>
        <v>42097.288999999997</v>
      </c>
      <c r="H612" s="2">
        <f t="shared" si="11"/>
        <v>0.47999999999956344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1429.5200000000004</v>
      </c>
      <c r="D629" s="1">
        <f>'PR-RAS'!E635</f>
        <v>0</v>
      </c>
      <c r="E629" s="1">
        <v>0</v>
      </c>
      <c r="F629" s="1">
        <v>0</v>
      </c>
      <c r="G629" s="2">
        <f t="shared" si="10"/>
        <v>897.73856000000023</v>
      </c>
      <c r="H629" s="2">
        <f t="shared" si="11"/>
        <v>0.47999999999956344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13841.009999999998</v>
      </c>
      <c r="E630" s="1">
        <v>0</v>
      </c>
      <c r="F630" s="1">
        <v>0</v>
      </c>
      <c r="G630" s="2">
        <f t="shared" si="10"/>
        <v>17411.990579999998</v>
      </c>
      <c r="H630" s="2">
        <f t="shared" si="11"/>
        <v>9.9999999983992893E-3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154736.13</v>
      </c>
      <c r="D631" s="1">
        <f>'PR-RAS'!E637</f>
        <v>156165.65</v>
      </c>
      <c r="E631" s="1">
        <v>0</v>
      </c>
      <c r="F631" s="1">
        <v>0</v>
      </c>
      <c r="G631" s="2">
        <f t="shared" si="10"/>
        <v>294252.48090000002</v>
      </c>
      <c r="H631" s="2">
        <f t="shared" si="11"/>
        <v>0.48000000001047738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978144.79</v>
      </c>
      <c r="D633" s="1">
        <f>'PR-RAS'!E639</f>
        <v>965411.28999999992</v>
      </c>
      <c r="E633" s="1">
        <v>0</v>
      </c>
      <c r="F633" s="1">
        <v>0</v>
      </c>
      <c r="G633" s="2">
        <f t="shared" si="10"/>
        <v>1838467.3778400002</v>
      </c>
      <c r="H633" s="2">
        <f t="shared" si="11"/>
        <v>0.49999999988358468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878401.33</v>
      </c>
      <c r="D634" s="1">
        <f>'PR-RAS'!E640</f>
        <v>1192138.4500000002</v>
      </c>
      <c r="E634" s="1">
        <v>0</v>
      </c>
      <c r="F634" s="1">
        <v>0</v>
      </c>
      <c r="G634" s="2">
        <f t="shared" si="10"/>
        <v>2065275.3195900002</v>
      </c>
      <c r="H634" s="2">
        <f t="shared" si="11"/>
        <v>0.780000000144355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99743.460000000079</v>
      </c>
      <c r="D635" s="1">
        <f>'PR-RAS'!E641</f>
        <v>0</v>
      </c>
      <c r="E635" s="1">
        <v>0</v>
      </c>
      <c r="F635" s="1">
        <v>0</v>
      </c>
      <c r="G635" s="2">
        <f t="shared" si="10"/>
        <v>63237.353640000052</v>
      </c>
      <c r="H635" s="2">
        <f t="shared" si="11"/>
        <v>0.46000000007916242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226727.16000000027</v>
      </c>
      <c r="E636" s="1">
        <v>0</v>
      </c>
      <c r="F636" s="1">
        <v>0</v>
      </c>
      <c r="G636" s="2">
        <f t="shared" si="10"/>
        <v>287943.49320000032</v>
      </c>
      <c r="H636" s="2">
        <f t="shared" si="11"/>
        <v>0.16000000026542693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200322.69000000006</v>
      </c>
      <c r="D638" s="1">
        <f>'PR-RAS'!E644</f>
        <v>100628.67999999985</v>
      </c>
      <c r="E638" s="1">
        <v>0</v>
      </c>
      <c r="F638" s="1">
        <v>0</v>
      </c>
      <c r="G638" s="2">
        <f t="shared" si="10"/>
        <v>255806.49184999985</v>
      </c>
      <c r="H638" s="2">
        <f t="shared" si="11"/>
        <v>0.6300000000919681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100579.22999999998</v>
      </c>
      <c r="D640" s="1">
        <f>'PR-RAS'!E646</f>
        <v>327355.84000000008</v>
      </c>
      <c r="E640" s="1">
        <v>0</v>
      </c>
      <c r="F640" s="1">
        <v>0</v>
      </c>
      <c r="G640" s="2">
        <f t="shared" si="10"/>
        <v>482630.89149000013</v>
      </c>
      <c r="H640" s="2">
        <f t="shared" si="11"/>
        <v>0.38999999989755452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64978.84</v>
      </c>
      <c r="D642" s="1">
        <f>'PR-RAS'!E649</f>
        <v>138897.5</v>
      </c>
      <c r="E642" s="1">
        <v>0</v>
      </c>
      <c r="F642" s="1">
        <v>0</v>
      </c>
      <c r="G642" s="2">
        <f t="shared" si="10"/>
        <v>219718.03143999999</v>
      </c>
      <c r="H642" s="2">
        <f t="shared" si="11"/>
        <v>0.66000000000349246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1003363.16</v>
      </c>
      <c r="D643" s="1">
        <f>'PR-RAS'!E650</f>
        <v>1001408.39</v>
      </c>
      <c r="E643" s="1">
        <v>0</v>
      </c>
      <c r="F643" s="1">
        <v>0</v>
      </c>
      <c r="G643" s="2">
        <f t="shared" si="10"/>
        <v>1929967.5214800001</v>
      </c>
      <c r="H643" s="2">
        <f t="shared" si="11"/>
        <v>0.55000000004656613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929444.5</v>
      </c>
      <c r="D644" s="1">
        <f>'PR-RAS'!E651</f>
        <v>1069307.8</v>
      </c>
      <c r="E644" s="1">
        <v>0</v>
      </c>
      <c r="F644" s="1">
        <v>0</v>
      </c>
      <c r="G644" s="2">
        <f t="shared" si="10"/>
        <v>1972762.6443</v>
      </c>
      <c r="H644" s="2">
        <f t="shared" si="11"/>
        <v>0.69999999995343387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138897.5</v>
      </c>
      <c r="D645" s="1">
        <f>'PR-RAS'!E652</f>
        <v>70998.090000000084</v>
      </c>
      <c r="E645" s="1">
        <v>0</v>
      </c>
      <c r="F645" s="1">
        <v>0</v>
      </c>
      <c r="G645" s="2">
        <f t="shared" si="10"/>
        <v>180895.52992000012</v>
      </c>
      <c r="H645" s="2">
        <f t="shared" si="11"/>
        <v>0.59000000008381903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v>
      </c>
      <c r="D646" s="1">
        <f>'PR-RAS'!E653</f>
        <v>8</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v>
      </c>
      <c r="D648" s="1">
        <f>'PR-RAS'!E655</f>
        <v>8</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320508</v>
      </c>
      <c r="D654" s="1">
        <f>'PR-RAS'!E661</f>
        <v>337812.9</v>
      </c>
      <c r="E654" s="1">
        <v>0</v>
      </c>
      <c r="F654" s="1">
        <v>0</v>
      </c>
      <c r="G654" s="2">
        <f t="shared" si="10"/>
        <v>650475.37140000006</v>
      </c>
      <c r="H654" s="2">
        <f t="shared" si="11"/>
        <v>9.9999999976716936E-2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174900.28</v>
      </c>
      <c r="D658" s="1">
        <f>'PR-RAS'!E665</f>
        <v>165400</v>
      </c>
      <c r="E658" s="1">
        <v>0</v>
      </c>
      <c r="F658" s="1">
        <v>0</v>
      </c>
      <c r="G658" s="2">
        <f t="shared" si="10"/>
        <v>332245.08396000002</v>
      </c>
      <c r="H658" s="2">
        <f t="shared" si="11"/>
        <v>0.27999999999883585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18000</v>
      </c>
      <c r="E659" s="1">
        <v>0</v>
      </c>
      <c r="F659" s="1">
        <v>0</v>
      </c>
      <c r="G659" s="2">
        <f t="shared" si="10"/>
        <v>23688</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53366.42</v>
      </c>
      <c r="E666" s="1">
        <v>0</v>
      </c>
      <c r="F666" s="1">
        <v>0</v>
      </c>
      <c r="G666" s="2">
        <f t="shared" si="10"/>
        <v>70977.338600000003</v>
      </c>
      <c r="H666" s="2">
        <f t="shared" si="11"/>
        <v>0.41999999999825377</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130480.14</v>
      </c>
      <c r="D687" s="1">
        <f>'PR-RAS'!E694</f>
        <v>120399.36</v>
      </c>
      <c r="E687" s="1">
        <v>0</v>
      </c>
      <c r="F687" s="1">
        <v>0</v>
      </c>
      <c r="G687" s="2">
        <f t="shared" si="10"/>
        <v>254697.29796</v>
      </c>
      <c r="H687" s="2">
        <f t="shared" si="11"/>
        <v>0.5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86643.72</v>
      </c>
      <c r="D691" s="1">
        <f>'PR-RAS'!E698</f>
        <v>0</v>
      </c>
      <c r="E691" s="1">
        <v>0</v>
      </c>
      <c r="F691" s="1">
        <v>0</v>
      </c>
      <c r="G691" s="2">
        <f t="shared" si="10"/>
        <v>59784.166799999999</v>
      </c>
      <c r="H691" s="2">
        <f t="shared" si="11"/>
        <v>0.27999999999883585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560</v>
      </c>
      <c r="E711" s="1">
        <v>0</v>
      </c>
      <c r="F711" s="1">
        <v>0</v>
      </c>
      <c r="G711" s="2">
        <f t="shared" si="10"/>
        <v>795.19999999999993</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4856.97</v>
      </c>
      <c r="D735" s="1">
        <f>'PR-RAS'!E742</f>
        <v>5237.8</v>
      </c>
      <c r="E735" s="1">
        <v>0</v>
      </c>
      <c r="F735" s="1">
        <v>0</v>
      </c>
      <c r="G735" s="2">
        <f t="shared" si="10"/>
        <v>11254.106379999999</v>
      </c>
      <c r="H735" s="2">
        <f t="shared" si="11"/>
        <v>0.22999999999956344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15938.32</v>
      </c>
      <c r="D752" s="1">
        <f>'PR-RAS'!E759</f>
        <v>0</v>
      </c>
      <c r="E752" s="1">
        <v>0</v>
      </c>
      <c r="F752" s="1">
        <v>0</v>
      </c>
      <c r="G752" s="2">
        <f t="shared" si="10"/>
        <v>11969.678319999999</v>
      </c>
      <c r="H752" s="2">
        <f t="shared" si="11"/>
        <v>0.31999999999970896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17655.04</v>
      </c>
      <c r="E766" s="1">
        <v>0</v>
      </c>
      <c r="F766" s="1">
        <v>0</v>
      </c>
      <c r="G766" s="2">
        <f t="shared" si="10"/>
        <v>27012.211200000002</v>
      </c>
      <c r="H766" s="2">
        <f t="shared" si="11"/>
        <v>4.0000000000873115E-2</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9093.5</v>
      </c>
      <c r="D809" s="1">
        <f>'PR-RAS'!E816</f>
        <v>12501.66</v>
      </c>
      <c r="E809" s="1">
        <v>0</v>
      </c>
      <c r="F809" s="1">
        <v>0</v>
      </c>
      <c r="G809" s="2">
        <f t="shared" si="10"/>
        <v>27550.23056</v>
      </c>
      <c r="H809" s="2">
        <f t="shared" si="11"/>
        <v>0.84000000000014552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9290.5400000000009</v>
      </c>
      <c r="D814" s="1">
        <f>'PR-RAS'!E821</f>
        <v>6636.1</v>
      </c>
      <c r="E814" s="1">
        <v>0</v>
      </c>
      <c r="F814" s="1">
        <v>0</v>
      </c>
      <c r="G814" s="2">
        <f t="shared" si="18"/>
        <v>18343.50762</v>
      </c>
      <c r="H814" s="2">
        <f t="shared" si="19"/>
        <v>0.55999999999949068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9679.16</v>
      </c>
      <c r="D816" s="1">
        <f>'PR-RAS'!E823</f>
        <v>12873.24</v>
      </c>
      <c r="E816" s="1">
        <v>0</v>
      </c>
      <c r="F816" s="1">
        <v>0</v>
      </c>
      <c r="G816" s="2">
        <f t="shared" si="18"/>
        <v>28871.896599999996</v>
      </c>
      <c r="H816" s="2">
        <f t="shared" si="19"/>
        <v>0.3999999999996362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8915.36</v>
      </c>
      <c r="D817" s="1">
        <f>'PR-RAS'!E824</f>
        <v>8759.9</v>
      </c>
      <c r="E817" s="1">
        <v>0</v>
      </c>
      <c r="F817" s="1">
        <v>0</v>
      </c>
      <c r="G817" s="2">
        <f t="shared" si="18"/>
        <v>21571.090559999997</v>
      </c>
      <c r="H817" s="2">
        <f t="shared" si="19"/>
        <v>0.46000000000094587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626.29999999999995</v>
      </c>
      <c r="D821" s="1">
        <f>'PR-RAS'!E828</f>
        <v>268.51</v>
      </c>
      <c r="E821" s="1">
        <v>0</v>
      </c>
      <c r="F821" s="1">
        <v>0</v>
      </c>
      <c r="G821" s="2">
        <f t="shared" si="18"/>
        <v>953.92239999999993</v>
      </c>
      <c r="H821" s="2">
        <f t="shared" si="19"/>
        <v>0.78999999999996362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10000</v>
      </c>
      <c r="E878" s="1">
        <v>0</v>
      </c>
      <c r="F878" s="1">
        <v>0</v>
      </c>
      <c r="G878" s="2">
        <f t="shared" si="18"/>
        <v>17540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23442.84</v>
      </c>
      <c r="D893" s="1">
        <f>'PR-RAS'!E900</f>
        <v>0</v>
      </c>
      <c r="E893" s="1">
        <v>0</v>
      </c>
      <c r="F893" s="1">
        <v>0</v>
      </c>
      <c r="G893" s="2">
        <f t="shared" si="18"/>
        <v>20911.013279999999</v>
      </c>
      <c r="H893" s="2">
        <f t="shared" si="19"/>
        <v>0.15999999999985448</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398.17</v>
      </c>
      <c r="E946" s="1">
        <v>0</v>
      </c>
      <c r="F946" s="1">
        <v>0</v>
      </c>
      <c r="G946" s="2">
        <f t="shared" si="18"/>
        <v>752.54129999999998</v>
      </c>
      <c r="H946" s="2">
        <f t="shared" si="19"/>
        <v>0.17000000000001592</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22013.32</v>
      </c>
      <c r="D961" s="1">
        <f>'PR-RAS'!E968</f>
        <v>23442.84</v>
      </c>
      <c r="E961" s="1">
        <v>0</v>
      </c>
      <c r="F961" s="1">
        <v>0</v>
      </c>
      <c r="G961" s="2">
        <f t="shared" si="18"/>
        <v>66143.039999999994</v>
      </c>
      <c r="H961" s="2">
        <f t="shared" si="19"/>
        <v>0.47999999999956344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3187460.4</v>
      </c>
      <c r="D984" s="6">
        <f>BILANCA!E6</f>
        <v>3571211.6899999995</v>
      </c>
      <c r="E984" s="6">
        <v>0</v>
      </c>
      <c r="F984" s="6">
        <v>0</v>
      </c>
      <c r="G984" s="7">
        <f t="shared" ref="G984:G1241" si="22">B984/1000*C984+B984/500*D984</f>
        <v>10329.88378</v>
      </c>
      <c r="H984" s="7">
        <f t="shared" si="19"/>
        <v>0.71000000042840838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2460103.13</v>
      </c>
      <c r="D985" s="1">
        <f>BILANCA!E7</f>
        <v>2911541.6399999992</v>
      </c>
      <c r="E985" s="1">
        <v>0</v>
      </c>
      <c r="F985" s="1">
        <v>0</v>
      </c>
      <c r="G985" s="2">
        <f t="shared" si="22"/>
        <v>16566.372819999997</v>
      </c>
      <c r="H985" s="2">
        <f t="shared" si="19"/>
        <v>0.49000000068917871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72017.86</v>
      </c>
      <c r="D986" s="1">
        <f>BILANCA!E8</f>
        <v>83327.75</v>
      </c>
      <c r="E986" s="1">
        <v>0</v>
      </c>
      <c r="F986" s="1">
        <v>0</v>
      </c>
      <c r="G986" s="2">
        <f t="shared" si="22"/>
        <v>716.02008000000001</v>
      </c>
      <c r="H986" s="2">
        <f t="shared" si="19"/>
        <v>0.38999999999941792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24726.93</v>
      </c>
      <c r="D987" s="1">
        <f>BILANCA!E9</f>
        <v>24726.93</v>
      </c>
      <c r="E987" s="1">
        <v>0</v>
      </c>
      <c r="F987" s="1">
        <v>0</v>
      </c>
      <c r="G987" s="2">
        <f t="shared" si="22"/>
        <v>296.72316000000001</v>
      </c>
      <c r="H987" s="2">
        <f t="shared" si="19"/>
        <v>0.13999999999941792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47290.93</v>
      </c>
      <c r="D988" s="1">
        <f>BILANCA!E10</f>
        <v>60040.93</v>
      </c>
      <c r="E988" s="1">
        <v>0</v>
      </c>
      <c r="F988" s="1">
        <v>0</v>
      </c>
      <c r="G988" s="2">
        <f t="shared" si="22"/>
        <v>836.86395000000005</v>
      </c>
      <c r="H988" s="2">
        <f t="shared" si="19"/>
        <v>0.13999999999941792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1440.11</v>
      </c>
      <c r="E989" s="1">
        <v>0</v>
      </c>
      <c r="F989" s="1">
        <v>0</v>
      </c>
      <c r="G989" s="2">
        <f t="shared" si="22"/>
        <v>17.281320000000001</v>
      </c>
      <c r="H989" s="2">
        <f t="shared" si="19"/>
        <v>0.10999999999989996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2388085.27</v>
      </c>
      <c r="D990" s="1">
        <f>BILANCA!E12</f>
        <v>2828213.8899999992</v>
      </c>
      <c r="E990" s="1">
        <v>0</v>
      </c>
      <c r="F990" s="1">
        <v>0</v>
      </c>
      <c r="G990" s="2">
        <f t="shared" si="22"/>
        <v>56311.591349999988</v>
      </c>
      <c r="H990" s="2">
        <f t="shared" si="19"/>
        <v>0.38000000081956387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2288336.77</v>
      </c>
      <c r="D991" s="1">
        <f>BILANCA!E13</f>
        <v>2702951.8699999996</v>
      </c>
      <c r="E991" s="1">
        <v>0</v>
      </c>
      <c r="F991" s="1">
        <v>0</v>
      </c>
      <c r="G991" s="2">
        <f t="shared" si="22"/>
        <v>61553.924079999997</v>
      </c>
      <c r="H991" s="2">
        <f t="shared" si="19"/>
        <v>0.36000000033527613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603012.75</v>
      </c>
      <c r="D993" s="1">
        <f>BILANCA!E15</f>
        <v>712304.87</v>
      </c>
      <c r="E993" s="1">
        <v>0</v>
      </c>
      <c r="F993" s="1">
        <v>0</v>
      </c>
      <c r="G993" s="2">
        <f t="shared" si="22"/>
        <v>20276.224900000001</v>
      </c>
      <c r="H993" s="2">
        <f t="shared" si="19"/>
        <v>0.38000000000465661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1217633.1599999999</v>
      </c>
      <c r="D994" s="1">
        <f>BILANCA!E16</f>
        <v>1384999.39</v>
      </c>
      <c r="E994" s="1">
        <v>0</v>
      </c>
      <c r="F994" s="1">
        <v>0</v>
      </c>
      <c r="G994" s="2">
        <f t="shared" si="22"/>
        <v>43863.95134</v>
      </c>
      <c r="H994" s="2">
        <f t="shared" si="19"/>
        <v>0.54999999981373549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864451.09</v>
      </c>
      <c r="D995" s="1">
        <f>BILANCA!E17</f>
        <v>1122670.25</v>
      </c>
      <c r="E995" s="1">
        <v>0</v>
      </c>
      <c r="F995" s="1">
        <v>0</v>
      </c>
      <c r="G995" s="2">
        <f t="shared" si="22"/>
        <v>37317.499080000001</v>
      </c>
      <c r="H995" s="2">
        <f t="shared" si="19"/>
        <v>0.33999999996740371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396760.23</v>
      </c>
      <c r="D996" s="1">
        <f>BILANCA!E18</f>
        <v>517022.64</v>
      </c>
      <c r="E996" s="1">
        <v>0</v>
      </c>
      <c r="F996" s="1">
        <v>0</v>
      </c>
      <c r="G996" s="2">
        <f t="shared" si="22"/>
        <v>18600.47163</v>
      </c>
      <c r="H996" s="2">
        <f t="shared" si="19"/>
        <v>0.58999999996740371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97388.22000000003</v>
      </c>
      <c r="D997" s="1">
        <f>BILANCA!E19</f>
        <v>120781.69999999995</v>
      </c>
      <c r="E997" s="1">
        <v>0</v>
      </c>
      <c r="F997" s="1">
        <v>0</v>
      </c>
      <c r="G997" s="2">
        <f t="shared" si="22"/>
        <v>4745.3226799999993</v>
      </c>
      <c r="H997" s="2">
        <f t="shared" si="19"/>
        <v>0.52000000007683411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65467.08</v>
      </c>
      <c r="D998" s="1">
        <f>BILANCA!E20</f>
        <v>77971.28</v>
      </c>
      <c r="E998" s="1">
        <v>0</v>
      </c>
      <c r="F998" s="1">
        <v>0</v>
      </c>
      <c r="G998" s="2">
        <f t="shared" si="22"/>
        <v>3321.1445999999996</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17055.830000000002</v>
      </c>
      <c r="D999" s="1">
        <f>BILANCA!E21</f>
        <v>17604.830000000002</v>
      </c>
      <c r="E999" s="1">
        <v>0</v>
      </c>
      <c r="F999" s="1">
        <v>0</v>
      </c>
      <c r="G999" s="2">
        <f t="shared" si="22"/>
        <v>836.24784000000022</v>
      </c>
      <c r="H999" s="2">
        <f t="shared" si="19"/>
        <v>0.33999999999650754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160317.72</v>
      </c>
      <c r="D1000" s="1">
        <f>BILANCA!E22</f>
        <v>161506.37</v>
      </c>
      <c r="E1000" s="1">
        <v>0</v>
      </c>
      <c r="F1000" s="1">
        <v>0</v>
      </c>
      <c r="G1000" s="2">
        <f t="shared" si="22"/>
        <v>8216.6178199999995</v>
      </c>
      <c r="H1000" s="2">
        <f t="shared" si="19"/>
        <v>0.64999999999417923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384.76</v>
      </c>
      <c r="D1002" s="1">
        <f>BILANCA!E24</f>
        <v>384.76</v>
      </c>
      <c r="E1002" s="1">
        <v>0</v>
      </c>
      <c r="F1002" s="1">
        <v>0</v>
      </c>
      <c r="G1002" s="2">
        <f t="shared" si="22"/>
        <v>21.931319999999999</v>
      </c>
      <c r="H1002" s="2">
        <f t="shared" si="19"/>
        <v>0.48000000000001819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119026.8</v>
      </c>
      <c r="D1004" s="1">
        <f>BILANCA!E26</f>
        <v>171277.05</v>
      </c>
      <c r="E1004" s="1">
        <v>0</v>
      </c>
      <c r="F1004" s="1">
        <v>0</v>
      </c>
      <c r="G1004" s="2">
        <f t="shared" si="22"/>
        <v>9693.1988999999994</v>
      </c>
      <c r="H1004" s="2">
        <f t="shared" si="19"/>
        <v>0.24999999998544808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264863.96999999997</v>
      </c>
      <c r="D1006" s="1">
        <f>BILANCA!E28</f>
        <v>307962.59000000003</v>
      </c>
      <c r="E1006" s="1">
        <v>0</v>
      </c>
      <c r="F1006" s="1">
        <v>0</v>
      </c>
      <c r="G1006" s="2">
        <f t="shared" si="22"/>
        <v>20258.150450000001</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2360.2800000000002</v>
      </c>
      <c r="D1023" s="1">
        <f>BILANCA!E45</f>
        <v>4480.32</v>
      </c>
      <c r="E1023" s="1">
        <v>0</v>
      </c>
      <c r="F1023" s="1">
        <v>0</v>
      </c>
      <c r="G1023" s="2">
        <f t="shared" si="22"/>
        <v>452.83679999999998</v>
      </c>
      <c r="H1023" s="2">
        <f t="shared" si="19"/>
        <v>0.59999999999990905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2410.5</v>
      </c>
      <c r="D1025" s="1">
        <f>BILANCA!E47</f>
        <v>2410.5</v>
      </c>
      <c r="E1025" s="1">
        <v>0</v>
      </c>
      <c r="F1025" s="1">
        <v>0</v>
      </c>
      <c r="G1025" s="2">
        <f t="shared" si="22"/>
        <v>303.72300000000001</v>
      </c>
      <c r="H1025" s="2">
        <f t="shared" si="19"/>
        <v>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2812.5</v>
      </c>
      <c r="E1027" s="1">
        <v>0</v>
      </c>
      <c r="F1027" s="1">
        <v>0</v>
      </c>
      <c r="G1027" s="2">
        <f t="shared" si="22"/>
        <v>247.49999999999997</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50.22</v>
      </c>
      <c r="D1028" s="1">
        <f>BILANCA!E50</f>
        <v>742.68</v>
      </c>
      <c r="E1028" s="1">
        <v>0</v>
      </c>
      <c r="F1028" s="1">
        <v>0</v>
      </c>
      <c r="G1028" s="2">
        <f t="shared" si="22"/>
        <v>69.101099999999988</v>
      </c>
      <c r="H1028" s="2">
        <f t="shared" si="19"/>
        <v>0.54000000000004889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12090.73</v>
      </c>
      <c r="D1032" s="1">
        <f>BILANCA!E54</f>
        <v>13889.15</v>
      </c>
      <c r="E1032" s="1">
        <v>0</v>
      </c>
      <c r="F1032" s="1">
        <v>0</v>
      </c>
      <c r="G1032" s="2">
        <f t="shared" si="22"/>
        <v>1953.5824700000001</v>
      </c>
      <c r="H1032" s="2">
        <f t="shared" si="19"/>
        <v>0.42000000000007276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12090.73</v>
      </c>
      <c r="D1033" s="1">
        <f>BILANCA!E55</f>
        <v>13889.15</v>
      </c>
      <c r="E1033" s="1">
        <v>0</v>
      </c>
      <c r="F1033" s="1">
        <v>0</v>
      </c>
      <c r="G1033" s="2">
        <f t="shared" si="22"/>
        <v>1993.4515000000001</v>
      </c>
      <c r="H1033" s="2">
        <f t="shared" si="19"/>
        <v>0.42000000000007276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727357.27</v>
      </c>
      <c r="D1046" s="1">
        <f>BILANCA!E68</f>
        <v>659670.05000000005</v>
      </c>
      <c r="E1046" s="1">
        <v>0</v>
      </c>
      <c r="F1046" s="1">
        <v>0</v>
      </c>
      <c r="G1046" s="2">
        <f t="shared" si="22"/>
        <v>128941.93431000001</v>
      </c>
      <c r="H1046" s="2">
        <f t="shared" si="19"/>
        <v>0.32000000006519258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138897.5</v>
      </c>
      <c r="D1047" s="1">
        <f>BILANCA!E69</f>
        <v>70998.09</v>
      </c>
      <c r="E1047" s="1">
        <v>0</v>
      </c>
      <c r="F1047" s="1">
        <v>0</v>
      </c>
      <c r="G1047" s="2">
        <f t="shared" si="22"/>
        <v>17977.195520000001</v>
      </c>
      <c r="H1047" s="2">
        <f t="shared" si="19"/>
        <v>0.58999999999650754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138897.5</v>
      </c>
      <c r="D1048" s="1">
        <f>BILANCA!E70</f>
        <v>70998.09</v>
      </c>
      <c r="E1048" s="1">
        <v>0</v>
      </c>
      <c r="F1048" s="1">
        <v>0</v>
      </c>
      <c r="G1048" s="2">
        <f t="shared" si="22"/>
        <v>18258.089200000002</v>
      </c>
      <c r="H1048" s="2">
        <f t="shared" si="19"/>
        <v>0.58999999999650754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138897.5</v>
      </c>
      <c r="D1050" s="1">
        <f>BILANCA!E72</f>
        <v>70998.09</v>
      </c>
      <c r="E1050" s="1">
        <v>0</v>
      </c>
      <c r="F1050" s="1">
        <v>0</v>
      </c>
      <c r="G1050" s="2">
        <f t="shared" si="22"/>
        <v>18819.876560000001</v>
      </c>
      <c r="H1050" s="2">
        <f t="shared" si="19"/>
        <v>0.58999999999650754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2667.21</v>
      </c>
      <c r="D1056" s="1">
        <f>BILANCA!E78</f>
        <v>0</v>
      </c>
      <c r="E1056" s="1">
        <v>0</v>
      </c>
      <c r="F1056" s="1">
        <v>0</v>
      </c>
      <c r="G1056" s="2">
        <f t="shared" si="22"/>
        <v>194.70632999999998</v>
      </c>
      <c r="H1056" s="2">
        <f t="shared" si="19"/>
        <v>0.21000000000003638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28</v>
      </c>
      <c r="D1062" s="1">
        <f>BILANCA!E84</f>
        <v>0</v>
      </c>
      <c r="E1062" s="1">
        <v>0</v>
      </c>
      <c r="F1062" s="1">
        <v>0</v>
      </c>
      <c r="G1062" s="2">
        <f t="shared" si="22"/>
        <v>2.2120000000000002</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2639.21</v>
      </c>
      <c r="D1064" s="1">
        <f>BILANCA!E86</f>
        <v>0</v>
      </c>
      <c r="E1064" s="1">
        <v>0</v>
      </c>
      <c r="F1064" s="1">
        <v>0</v>
      </c>
      <c r="G1064" s="2">
        <f t="shared" si="22"/>
        <v>213.77601000000001</v>
      </c>
      <c r="H1064" s="2">
        <f t="shared" si="19"/>
        <v>0.21000000000003638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546340.17000000004</v>
      </c>
      <c r="D1112" s="1">
        <f>BILANCA!E134</f>
        <v>546340.17000000004</v>
      </c>
      <c r="E1112" s="1">
        <v>0</v>
      </c>
      <c r="F1112" s="1">
        <v>0</v>
      </c>
      <c r="G1112" s="2">
        <f t="shared" si="22"/>
        <v>211433.64579000001</v>
      </c>
      <c r="H1112" s="2">
        <f t="shared" si="23"/>
        <v>0.34000000008381903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546340.17000000004</v>
      </c>
      <c r="D1113" s="1">
        <f>BILANCA!E135</f>
        <v>546340.17000000004</v>
      </c>
      <c r="E1113" s="1">
        <v>0</v>
      </c>
      <c r="F1113" s="1">
        <v>0</v>
      </c>
      <c r="G1113" s="2">
        <f t="shared" si="22"/>
        <v>213072.66630000004</v>
      </c>
      <c r="H1113" s="2">
        <f t="shared" si="23"/>
        <v>0.34000000008381903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546340.17000000004</v>
      </c>
      <c r="D1117" s="1">
        <f>BILANCA!E139</f>
        <v>546340.17000000004</v>
      </c>
      <c r="E1117" s="1">
        <v>0</v>
      </c>
      <c r="F1117" s="1">
        <v>0</v>
      </c>
      <c r="G1117" s="2">
        <f t="shared" si="22"/>
        <v>219628.74834000005</v>
      </c>
      <c r="H1117" s="2">
        <f t="shared" si="23"/>
        <v>0.34000000008381903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39452.390000000007</v>
      </c>
      <c r="D1124" s="1">
        <f>BILANCA!E146</f>
        <v>42331.79</v>
      </c>
      <c r="E1124" s="1">
        <v>0</v>
      </c>
      <c r="F1124" s="1">
        <v>0</v>
      </c>
      <c r="G1124" s="2">
        <f t="shared" si="22"/>
        <v>17500.351770000001</v>
      </c>
      <c r="H1124" s="2">
        <f t="shared" si="23"/>
        <v>0.60000000000582077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17326.3</v>
      </c>
      <c r="D1125" s="1">
        <f>BILANCA!E147</f>
        <v>14974.62</v>
      </c>
      <c r="E1125" s="1">
        <v>0</v>
      </c>
      <c r="F1125" s="1">
        <v>0</v>
      </c>
      <c r="G1125" s="2">
        <f t="shared" si="22"/>
        <v>6713.1266799999994</v>
      </c>
      <c r="H1125" s="2">
        <f t="shared" si="23"/>
        <v>0.67999999999847205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2810.73</v>
      </c>
      <c r="D1136" s="1">
        <f>BILANCA!E158</f>
        <v>811.49</v>
      </c>
      <c r="E1136" s="1">
        <v>0</v>
      </c>
      <c r="F1136" s="1">
        <v>0</v>
      </c>
      <c r="G1136" s="2">
        <f t="shared" si="22"/>
        <v>678.35762999999997</v>
      </c>
      <c r="H1136" s="2">
        <f t="shared" si="23"/>
        <v>0.75999999999999091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72446.210000000006</v>
      </c>
      <c r="D1137" s="1">
        <f>BILANCA!E159</f>
        <v>73594.31</v>
      </c>
      <c r="E1137" s="1">
        <v>0</v>
      </c>
      <c r="F1137" s="1">
        <v>0</v>
      </c>
      <c r="G1137" s="2">
        <f t="shared" si="22"/>
        <v>33823.76382</v>
      </c>
      <c r="H1137" s="2">
        <f t="shared" si="23"/>
        <v>0.52000000000407454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53130.85</v>
      </c>
      <c r="D1141" s="1">
        <f>BILANCA!E163</f>
        <v>47048.63</v>
      </c>
      <c r="E1141" s="1">
        <v>0</v>
      </c>
      <c r="F1141" s="1">
        <v>0</v>
      </c>
      <c r="G1141" s="2">
        <f t="shared" si="22"/>
        <v>23262.041380000002</v>
      </c>
      <c r="H1141" s="2">
        <f t="shared" si="23"/>
        <v>0.52000000000407454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3187460.4000000004</v>
      </c>
      <c r="D1152" s="1">
        <f>BILANCA!E175</f>
        <v>3571211.69</v>
      </c>
      <c r="E1152" s="1">
        <v>0</v>
      </c>
      <c r="F1152" s="1">
        <v>0</v>
      </c>
      <c r="G1152" s="2">
        <f t="shared" si="22"/>
        <v>1745750.3588200002</v>
      </c>
      <c r="H1152" s="2">
        <f t="shared" si="23"/>
        <v>0.71000000042840838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397165.35</v>
      </c>
      <c r="D1153" s="1">
        <f>BILANCA!E176</f>
        <v>539484.88</v>
      </c>
      <c r="E1153" s="1">
        <v>0</v>
      </c>
      <c r="F1153" s="1">
        <v>0</v>
      </c>
      <c r="G1153" s="2">
        <f t="shared" si="22"/>
        <v>250942.96870000003</v>
      </c>
      <c r="H1153" s="2">
        <f t="shared" si="23"/>
        <v>0.46999999997206032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194989.91999999998</v>
      </c>
      <c r="D1154" s="1">
        <f>BILANCA!E177</f>
        <v>242680.95999999999</v>
      </c>
      <c r="E1154" s="1">
        <v>0</v>
      </c>
      <c r="F1154" s="1">
        <v>0</v>
      </c>
      <c r="G1154" s="2">
        <f t="shared" si="22"/>
        <v>116340.16464</v>
      </c>
      <c r="H1154" s="2">
        <f t="shared" si="23"/>
        <v>0.12000000002444722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3906.38</v>
      </c>
      <c r="D1155" s="1">
        <f>BILANCA!E178</f>
        <v>16686.03</v>
      </c>
      <c r="E1155" s="1">
        <v>0</v>
      </c>
      <c r="F1155" s="1">
        <v>0</v>
      </c>
      <c r="G1155" s="2">
        <f t="shared" si="22"/>
        <v>6411.8916799999988</v>
      </c>
      <c r="H1155" s="2">
        <f t="shared" si="23"/>
        <v>0.40999999999894499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173666.66</v>
      </c>
      <c r="D1156" s="1">
        <f>BILANCA!E179</f>
        <v>224989.1</v>
      </c>
      <c r="E1156" s="1">
        <v>0</v>
      </c>
      <c r="F1156" s="1">
        <v>0</v>
      </c>
      <c r="G1156" s="2">
        <f t="shared" si="22"/>
        <v>107890.56078</v>
      </c>
      <c r="H1156" s="2">
        <f t="shared" si="23"/>
        <v>0.44000000000232831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413.36</v>
      </c>
      <c r="D1157" s="1">
        <f>BILANCA!E180</f>
        <v>2.0499999999999998</v>
      </c>
      <c r="E1157" s="1">
        <v>0</v>
      </c>
      <c r="F1157" s="1">
        <v>0</v>
      </c>
      <c r="G1157" s="2">
        <f t="shared" si="22"/>
        <v>72.63803999999999</v>
      </c>
      <c r="H1157" s="2">
        <f t="shared" si="23"/>
        <v>0.41000000000001346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410.76</v>
      </c>
      <c r="D1159" s="1">
        <f>BILANCA!E182</f>
        <v>0</v>
      </c>
      <c r="E1159" s="1">
        <v>0</v>
      </c>
      <c r="F1159" s="1">
        <v>0</v>
      </c>
      <c r="G1159" s="2">
        <f t="shared" si="22"/>
        <v>72.293759999999992</v>
      </c>
      <c r="H1159" s="2">
        <f t="shared" si="23"/>
        <v>0.24000000000000909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v>
      </c>
      <c r="D1160" s="1">
        <f>BILANCA!E183</f>
        <v>2.0499999999999998</v>
      </c>
      <c r="E1160" s="1">
        <v>0</v>
      </c>
      <c r="F1160" s="1">
        <v>0</v>
      </c>
      <c r="G1160" s="2">
        <f t="shared" si="22"/>
        <v>1.1859</v>
      </c>
      <c r="H1160" s="2">
        <f t="shared" si="23"/>
        <v>0.44999999999999973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15938.32</v>
      </c>
      <c r="D1161" s="1">
        <f>BILANCA!E184</f>
        <v>0</v>
      </c>
      <c r="E1161" s="1">
        <v>0</v>
      </c>
      <c r="F1161" s="1">
        <v>0</v>
      </c>
      <c r="G1161" s="2">
        <f t="shared" si="22"/>
        <v>2837.0209599999998</v>
      </c>
      <c r="H1161" s="2">
        <f t="shared" si="23"/>
        <v>0.31999999999970896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716.3</v>
      </c>
      <c r="D1163" s="1">
        <f>BILANCA!E186</f>
        <v>654.88</v>
      </c>
      <c r="E1163" s="1">
        <v>0</v>
      </c>
      <c r="F1163" s="1">
        <v>0</v>
      </c>
      <c r="G1163" s="2">
        <f t="shared" si="22"/>
        <v>364.69079999999997</v>
      </c>
      <c r="H1163" s="2">
        <f t="shared" si="23"/>
        <v>0.41999999999995907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348.9</v>
      </c>
      <c r="D1165" s="1">
        <f>BILANCA!E188</f>
        <v>348.9</v>
      </c>
      <c r="E1165" s="1">
        <v>0</v>
      </c>
      <c r="F1165" s="1">
        <v>0</v>
      </c>
      <c r="G1165" s="2">
        <f t="shared" si="22"/>
        <v>190.49939999999998</v>
      </c>
      <c r="H1165" s="2">
        <f t="shared" si="23"/>
        <v>0.20000000000004547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46009.78</v>
      </c>
      <c r="D1166" s="1">
        <f>BILANCA!E189</f>
        <v>154479.28</v>
      </c>
      <c r="E1166" s="1">
        <v>0</v>
      </c>
      <c r="F1166" s="1">
        <v>0</v>
      </c>
      <c r="G1166" s="2">
        <f t="shared" si="22"/>
        <v>64959.20622</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156165.65</v>
      </c>
      <c r="D1183" s="1">
        <f>BILANCA!E206</f>
        <v>142324.64000000001</v>
      </c>
      <c r="E1183" s="1">
        <v>0</v>
      </c>
      <c r="F1183" s="1">
        <v>0</v>
      </c>
      <c r="G1183" s="2">
        <f t="shared" si="22"/>
        <v>88162.986000000004</v>
      </c>
      <c r="H1183" s="2">
        <f t="shared" si="23"/>
        <v>0.70999999999185093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156165.65</v>
      </c>
      <c r="D1184" s="1">
        <f>BILANCA!E207</f>
        <v>142324.64000000001</v>
      </c>
      <c r="E1184" s="1">
        <v>0</v>
      </c>
      <c r="F1184" s="1">
        <v>0</v>
      </c>
      <c r="G1184" s="2">
        <f t="shared" si="22"/>
        <v>88603.800930000012</v>
      </c>
      <c r="H1184" s="2">
        <f t="shared" si="23"/>
        <v>0.70999999999185093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132722.81</v>
      </c>
      <c r="D1185" s="1">
        <f>BILANCA!E208</f>
        <v>142324.64000000001</v>
      </c>
      <c r="E1185" s="1">
        <v>0</v>
      </c>
      <c r="F1185" s="1">
        <v>0</v>
      </c>
      <c r="G1185" s="2">
        <f t="shared" si="22"/>
        <v>84309.162180000014</v>
      </c>
      <c r="H1185" s="2">
        <f t="shared" si="23"/>
        <v>0.54999999998835847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23442.84</v>
      </c>
      <c r="D1194" s="1">
        <f>BILANCA!E217</f>
        <v>0</v>
      </c>
      <c r="E1194" s="1">
        <v>0</v>
      </c>
      <c r="F1194" s="1">
        <v>0</v>
      </c>
      <c r="G1194" s="2">
        <f t="shared" si="22"/>
        <v>4946.4392399999997</v>
      </c>
      <c r="H1194" s="2">
        <f t="shared" si="23"/>
        <v>0.15999999999985448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2790295.0500000003</v>
      </c>
      <c r="D1214" s="1">
        <f>BILANCA!E237</f>
        <v>3031726.81</v>
      </c>
      <c r="E1214" s="1">
        <v>0</v>
      </c>
      <c r="F1214" s="1">
        <v>0</v>
      </c>
      <c r="G1214" s="2">
        <f t="shared" si="22"/>
        <v>2045215.9427700001</v>
      </c>
      <c r="H1214" s="2">
        <f t="shared" si="23"/>
        <v>0.24000000022351742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2850228.2</v>
      </c>
      <c r="D1215" s="1">
        <f>BILANCA!E238</f>
        <v>3315557.17</v>
      </c>
      <c r="E1215" s="1">
        <v>0</v>
      </c>
      <c r="F1215" s="1">
        <v>0</v>
      </c>
      <c r="G1215" s="2">
        <f t="shared" si="22"/>
        <v>2199671.4692799998</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3006393.85</v>
      </c>
      <c r="D1216" s="1">
        <f>BILANCA!E239</f>
        <v>3457881.81</v>
      </c>
      <c r="E1216" s="1">
        <v>0</v>
      </c>
      <c r="F1216" s="1">
        <v>0</v>
      </c>
      <c r="G1216" s="2">
        <f t="shared" si="22"/>
        <v>2311862.6905100001</v>
      </c>
      <c r="H1216" s="2">
        <f t="shared" si="23"/>
        <v>0.33999999985098839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3006393.85</v>
      </c>
      <c r="D1217" s="1">
        <f>BILANCA!E240</f>
        <v>3457881.81</v>
      </c>
      <c r="E1217" s="1">
        <v>0</v>
      </c>
      <c r="F1217" s="1">
        <v>0</v>
      </c>
      <c r="G1217" s="2">
        <f t="shared" si="22"/>
        <v>2321784.8479800001</v>
      </c>
      <c r="H1217" s="2">
        <f t="shared" si="23"/>
        <v>0.33999999985098839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156165.65</v>
      </c>
      <c r="D1219" s="1">
        <f>BILANCA!E242</f>
        <v>142324.64000000001</v>
      </c>
      <c r="E1219" s="1">
        <v>0</v>
      </c>
      <c r="F1219" s="1">
        <v>0</v>
      </c>
      <c r="G1219" s="2">
        <f t="shared" si="22"/>
        <v>104032.32348000001</v>
      </c>
      <c r="H1219" s="2">
        <f t="shared" si="23"/>
        <v>0.70999999999185093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156165.65</v>
      </c>
      <c r="D1220" s="1">
        <f>BILANCA!E243</f>
        <v>142324.64000000001</v>
      </c>
      <c r="E1220" s="1">
        <v>0</v>
      </c>
      <c r="F1220" s="1">
        <v>0</v>
      </c>
      <c r="G1220" s="2">
        <f t="shared" si="22"/>
        <v>104473.13841</v>
      </c>
      <c r="H1220" s="2">
        <f t="shared" si="23"/>
        <v>0.70999999999185093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-100579.22999999998</v>
      </c>
      <c r="D1222" s="1">
        <f>BILANCA!E245</f>
        <v>-327355.83999999985</v>
      </c>
      <c r="E1222" s="1">
        <v>0</v>
      </c>
      <c r="F1222" s="1">
        <v>0</v>
      </c>
      <c r="G1222" s="2">
        <f t="shared" si="22"/>
        <v>-180514.52748999992</v>
      </c>
      <c r="H1222" s="2">
        <f t="shared" si="23"/>
        <v>0.39000000013038516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2208657.5499999998</v>
      </c>
      <c r="D1223" s="1">
        <f>BILANCA!E246</f>
        <v>2362046.6300000004</v>
      </c>
      <c r="E1223" s="1">
        <v>0</v>
      </c>
      <c r="F1223" s="1">
        <v>0</v>
      </c>
      <c r="G1223" s="2">
        <f t="shared" si="22"/>
        <v>1663860.1944000002</v>
      </c>
      <c r="H1223" s="2">
        <f t="shared" si="23"/>
        <v>0.81999999983236194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2052491.9</v>
      </c>
      <c r="D1224" s="1">
        <f>BILANCA!E247</f>
        <v>2219721.9900000002</v>
      </c>
      <c r="E1224" s="1">
        <v>0</v>
      </c>
      <c r="F1224" s="1">
        <v>0</v>
      </c>
      <c r="G1224" s="2">
        <f t="shared" si="22"/>
        <v>1564556.5470799999</v>
      </c>
      <c r="H1224" s="2">
        <f t="shared" si="23"/>
        <v>0.10999999986961484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156165.65</v>
      </c>
      <c r="D1226" s="1">
        <f>BILANCA!E249</f>
        <v>142324.64000000001</v>
      </c>
      <c r="E1226" s="1">
        <v>0</v>
      </c>
      <c r="F1226" s="1">
        <v>0</v>
      </c>
      <c r="G1226" s="2">
        <f t="shared" si="22"/>
        <v>107118.02799</v>
      </c>
      <c r="H1226" s="2">
        <f t="shared" si="23"/>
        <v>0.70999999999185093</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2309236.7799999998</v>
      </c>
      <c r="D1227" s="1">
        <f>BILANCA!E250</f>
        <v>2689402.47</v>
      </c>
      <c r="E1227" s="1">
        <v>0</v>
      </c>
      <c r="F1227" s="1">
        <v>0</v>
      </c>
      <c r="G1227" s="2">
        <f t="shared" si="22"/>
        <v>1875882.1796800001</v>
      </c>
      <c r="H1227" s="2">
        <f t="shared" si="23"/>
        <v>0.69000000040978193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2309236.7799999998</v>
      </c>
      <c r="D1229" s="1">
        <f>BILANCA!E252</f>
        <v>2689402.47</v>
      </c>
      <c r="E1229" s="1">
        <v>0</v>
      </c>
      <c r="F1229" s="1">
        <v>0</v>
      </c>
      <c r="G1229" s="2">
        <f t="shared" si="22"/>
        <v>1891258.26312</v>
      </c>
      <c r="H1229" s="2">
        <f t="shared" si="23"/>
        <v>0.69000000040978193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39452.39</v>
      </c>
      <c r="D1232" s="1">
        <f>BILANCA!E255</f>
        <v>42331.79</v>
      </c>
      <c r="E1232" s="1">
        <v>0</v>
      </c>
      <c r="F1232" s="1">
        <v>0</v>
      </c>
      <c r="G1232" s="2">
        <f t="shared" si="22"/>
        <v>30904.876530000001</v>
      </c>
      <c r="H1232" s="2">
        <f t="shared" si="23"/>
        <v>0.59999999999854481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1193.69</v>
      </c>
      <c r="D1234" s="1">
        <f>BILANCA!E257</f>
        <v>1193.69</v>
      </c>
      <c r="E1234" s="1">
        <v>0</v>
      </c>
      <c r="F1234" s="1">
        <v>0</v>
      </c>
      <c r="G1234" s="2">
        <f t="shared" si="22"/>
        <v>898.84857000000011</v>
      </c>
      <c r="H1234" s="2">
        <f t="shared" si="23"/>
        <v>0.61999999999989086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354954.27</v>
      </c>
      <c r="D1236" s="1">
        <f>BILANCA!E259</f>
        <v>595681.99</v>
      </c>
      <c r="E1236" s="1">
        <v>0</v>
      </c>
      <c r="F1236" s="1">
        <v>0</v>
      </c>
      <c r="G1236" s="2">
        <f t="shared" si="22"/>
        <v>391218.51725000003</v>
      </c>
      <c r="H1236" s="2">
        <f t="shared" si="23"/>
        <v>0.28000000002793968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354954.27</v>
      </c>
      <c r="D1237" s="1">
        <f>BILANCA!E260</f>
        <v>595681.99</v>
      </c>
      <c r="E1237" s="1">
        <v>0</v>
      </c>
      <c r="F1237" s="1">
        <v>0</v>
      </c>
      <c r="G1237" s="2">
        <f t="shared" si="22"/>
        <v>392764.83549999999</v>
      </c>
      <c r="H1237" s="2">
        <f t="shared" si="23"/>
        <v>0.28000000002793968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92583.24</v>
      </c>
      <c r="D1240" s="1">
        <f>BILANCA!E264</f>
        <v>89380.42</v>
      </c>
      <c r="E1240" s="1">
        <v>0</v>
      </c>
      <c r="F1240" s="1">
        <v>0</v>
      </c>
      <c r="G1240" s="2">
        <f t="shared" si="22"/>
        <v>69735.42856</v>
      </c>
      <c r="H1240" s="2">
        <f t="shared" si="23"/>
        <v>0.66000000000349246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2401.4499999999998</v>
      </c>
      <c r="D1245" s="1">
        <f>BILANCA!E269</f>
        <v>0</v>
      </c>
      <c r="E1245" s="1">
        <v>0</v>
      </c>
      <c r="F1245" s="1">
        <v>0</v>
      </c>
      <c r="G1245" s="2">
        <f t="shared" si="24"/>
        <v>629.17989999999998</v>
      </c>
      <c r="H1245" s="2">
        <f t="shared" si="23"/>
        <v>0.4499999999998181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237.76</v>
      </c>
      <c r="D1247" s="1">
        <f>BILANCA!E271</f>
        <v>0</v>
      </c>
      <c r="E1247" s="1">
        <v>0</v>
      </c>
      <c r="F1247" s="1">
        <v>0</v>
      </c>
      <c r="G1247" s="2">
        <f t="shared" si="24"/>
        <v>62.768639999999998</v>
      </c>
      <c r="H1247" s="2">
        <f t="shared" si="23"/>
        <v>0.24000000000000909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127138.38</v>
      </c>
      <c r="D1263" s="1">
        <f>BILANCA!E287</f>
        <v>193070.44</v>
      </c>
      <c r="E1263" s="1">
        <v>0</v>
      </c>
      <c r="F1263" s="1">
        <v>0</v>
      </c>
      <c r="G1263" s="2">
        <f t="shared" si="24"/>
        <v>143718.19280000002</v>
      </c>
      <c r="H1263" s="2">
        <f t="shared" si="23"/>
        <v>0.82000000000698492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67851.539999999994</v>
      </c>
      <c r="D1264" s="1">
        <f>BILANCA!E288</f>
        <v>49610.52</v>
      </c>
      <c r="E1264" s="1">
        <v>0</v>
      </c>
      <c r="F1264" s="1">
        <v>0</v>
      </c>
      <c r="G1264" s="2">
        <f t="shared" si="24"/>
        <v>46947.394979999997</v>
      </c>
      <c r="H1264" s="2">
        <f t="shared" si="23"/>
        <v>0.94000000000960426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36968.800000000003</v>
      </c>
      <c r="D1265" s="1">
        <f>BILANCA!E289</f>
        <v>154479.28</v>
      </c>
      <c r="E1265" s="1">
        <v>0</v>
      </c>
      <c r="F1265" s="1">
        <v>0</v>
      </c>
      <c r="G1265" s="2">
        <f t="shared" si="24"/>
        <v>97551.515519999986</v>
      </c>
      <c r="H1265" s="2">
        <f t="shared" si="23"/>
        <v>0.47999999999592546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9040.98</v>
      </c>
      <c r="D1266" s="1">
        <f>BILANCA!E290</f>
        <v>0</v>
      </c>
      <c r="E1266" s="1">
        <v>0</v>
      </c>
      <c r="F1266" s="1">
        <v>0</v>
      </c>
      <c r="G1266" s="2">
        <f t="shared" si="24"/>
        <v>2558.5973399999998</v>
      </c>
      <c r="H1266" s="2">
        <f t="shared" si="23"/>
        <v>2.0000000000436557E-2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156165.65</v>
      </c>
      <c r="D1270" s="1">
        <f>BILANCA!E294</f>
        <v>142324.64000000001</v>
      </c>
      <c r="E1270" s="1">
        <v>0</v>
      </c>
      <c r="F1270" s="1">
        <v>0</v>
      </c>
      <c r="G1270" s="2">
        <f t="shared" si="24"/>
        <v>126513.88490999999</v>
      </c>
      <c r="H1270" s="2">
        <f t="shared" si="23"/>
        <v>0.70999999999185093</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173545.72</v>
      </c>
      <c r="D1299" s="6">
        <f>'RAS-funkcijski'!E5</f>
        <v>176551.81000000003</v>
      </c>
      <c r="E1299" s="6">
        <v>0</v>
      </c>
      <c r="F1299" s="6">
        <v>0</v>
      </c>
      <c r="G1299" s="7">
        <f t="shared" si="24"/>
        <v>526.64934000000005</v>
      </c>
      <c r="H1299" s="7">
        <f t="shared" si="23"/>
        <v>0.46999999997206032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173010.28</v>
      </c>
      <c r="D1300" s="1">
        <f>'RAS-funkcijski'!E6</f>
        <v>175869.31000000003</v>
      </c>
      <c r="E1300" s="1">
        <v>0</v>
      </c>
      <c r="F1300" s="1">
        <v>0</v>
      </c>
      <c r="G1300" s="2">
        <f t="shared" si="24"/>
        <v>1049.4978000000001</v>
      </c>
      <c r="H1300" s="2">
        <f t="shared" si="23"/>
        <v>0.59000000002561137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25209.68</v>
      </c>
      <c r="D1301" s="1">
        <f>'RAS-funkcijski'!E7</f>
        <v>13102.67</v>
      </c>
      <c r="E1301" s="1">
        <v>0</v>
      </c>
      <c r="F1301" s="1">
        <v>0</v>
      </c>
      <c r="G1301" s="2">
        <f t="shared" si="24"/>
        <v>154.24506000000002</v>
      </c>
      <c r="H1301" s="2">
        <f t="shared" si="23"/>
        <v>0.6499999999996362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147800.6</v>
      </c>
      <c r="D1302" s="1">
        <f>'RAS-funkcijski'!E8</f>
        <v>162766.64000000001</v>
      </c>
      <c r="E1302" s="1">
        <v>0</v>
      </c>
      <c r="F1302" s="1">
        <v>0</v>
      </c>
      <c r="G1302" s="2">
        <f t="shared" si="24"/>
        <v>1893.3355200000001</v>
      </c>
      <c r="H1302" s="2">
        <f t="shared" si="23"/>
        <v>0.7599999999802094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535.44000000000005</v>
      </c>
      <c r="D1307" s="1">
        <f>'RAS-funkcijski'!E13</f>
        <v>682.5</v>
      </c>
      <c r="E1307" s="1">
        <v>0</v>
      </c>
      <c r="F1307" s="1">
        <v>0</v>
      </c>
      <c r="G1307" s="2">
        <f t="shared" si="24"/>
        <v>17.103959999999997</v>
      </c>
      <c r="H1307" s="2">
        <f t="shared" si="23"/>
        <v>0.94000000000005457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535.44000000000005</v>
      </c>
      <c r="D1310" s="1">
        <f>'RAS-funkcijski'!E16</f>
        <v>682.5</v>
      </c>
      <c r="E1310" s="1">
        <v>0</v>
      </c>
      <c r="F1310" s="1">
        <v>0</v>
      </c>
      <c r="G1310" s="2">
        <f t="shared" si="24"/>
        <v>22.80528</v>
      </c>
      <c r="H1310" s="2">
        <f t="shared" si="23"/>
        <v>0.94000000000005457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1327.23</v>
      </c>
      <c r="D1316" s="1">
        <f>'RAS-funkcijski'!E22</f>
        <v>1327.23</v>
      </c>
      <c r="E1316" s="1">
        <v>0</v>
      </c>
      <c r="F1316" s="1">
        <v>0</v>
      </c>
      <c r="G1316" s="2">
        <f t="shared" si="24"/>
        <v>71.670419999999993</v>
      </c>
      <c r="H1316" s="2">
        <f t="shared" si="23"/>
        <v>0.46000000000003638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1327.23</v>
      </c>
      <c r="D1318" s="1">
        <f>'RAS-funkcijski'!E24</f>
        <v>1327.23</v>
      </c>
      <c r="E1318" s="1">
        <v>0</v>
      </c>
      <c r="F1318" s="1">
        <v>0</v>
      </c>
      <c r="G1318" s="2">
        <f t="shared" si="24"/>
        <v>79.633800000000008</v>
      </c>
      <c r="H1318" s="2">
        <f t="shared" si="23"/>
        <v>0.46000000000003638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21062</v>
      </c>
      <c r="D1322" s="1">
        <f>'RAS-funkcijski'!E28</f>
        <v>21062</v>
      </c>
      <c r="E1322" s="1">
        <v>0</v>
      </c>
      <c r="F1322" s="1">
        <v>0</v>
      </c>
      <c r="G1322" s="2">
        <f t="shared" si="24"/>
        <v>1516.4639999999999</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21062</v>
      </c>
      <c r="D1324" s="1">
        <f>'RAS-funkcijski'!E30</f>
        <v>21062</v>
      </c>
      <c r="E1324" s="1">
        <v>0</v>
      </c>
      <c r="F1324" s="1">
        <v>0</v>
      </c>
      <c r="G1324" s="2">
        <f t="shared" si="24"/>
        <v>1642.8359999999998</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140409.32</v>
      </c>
      <c r="D1329" s="1">
        <f>'RAS-funkcijski'!E35</f>
        <v>219788.4</v>
      </c>
      <c r="E1329" s="1">
        <v>0</v>
      </c>
      <c r="F1329" s="1">
        <v>0</v>
      </c>
      <c r="G1329" s="2">
        <f t="shared" si="24"/>
        <v>17979.56972</v>
      </c>
      <c r="H1329" s="2">
        <f t="shared" si="23"/>
        <v>0.72000000000116415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17113.61</v>
      </c>
      <c r="D1333" s="1">
        <f>'RAS-funkcijski'!E39</f>
        <v>9047.2800000000007</v>
      </c>
      <c r="E1333" s="1">
        <v>0</v>
      </c>
      <c r="F1333" s="1">
        <v>0</v>
      </c>
      <c r="G1333" s="2">
        <f t="shared" si="24"/>
        <v>1232.2859500000002</v>
      </c>
      <c r="H1333" s="2">
        <f t="shared" si="23"/>
        <v>0.67000000000007276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17113.61</v>
      </c>
      <c r="D1334" s="1">
        <f>'RAS-funkcijski'!E40</f>
        <v>9047.2800000000007</v>
      </c>
      <c r="E1334" s="1">
        <v>0</v>
      </c>
      <c r="F1334" s="1">
        <v>0</v>
      </c>
      <c r="G1334" s="2">
        <f t="shared" si="24"/>
        <v>1267.4941200000001</v>
      </c>
      <c r="H1334" s="2">
        <f t="shared" si="23"/>
        <v>0.67000000000007276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123295.71</v>
      </c>
      <c r="D1348" s="1">
        <f>'RAS-funkcijski'!E54</f>
        <v>210741.12</v>
      </c>
      <c r="E1348" s="1">
        <v>0</v>
      </c>
      <c r="F1348" s="1">
        <v>0</v>
      </c>
      <c r="G1348" s="2">
        <f t="shared" si="24"/>
        <v>27238.897500000003</v>
      </c>
      <c r="H1348" s="2">
        <f t="shared" si="27"/>
        <v>0.40999999998894054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123295.71</v>
      </c>
      <c r="D1349" s="1">
        <f>'RAS-funkcijski'!E55</f>
        <v>210741.12</v>
      </c>
      <c r="E1349" s="1">
        <v>0</v>
      </c>
      <c r="F1349" s="1">
        <v>0</v>
      </c>
      <c r="G1349" s="2">
        <f t="shared" si="24"/>
        <v>27783.675449999999</v>
      </c>
      <c r="H1349" s="2">
        <f t="shared" si="27"/>
        <v>0.40999999998894054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91909.1</v>
      </c>
      <c r="D1369" s="1">
        <f>'RAS-funkcijski'!E75</f>
        <v>61740.73</v>
      </c>
      <c r="E1369" s="1">
        <v>0</v>
      </c>
      <c r="F1369" s="1">
        <v>0</v>
      </c>
      <c r="G1369" s="2">
        <f t="shared" si="24"/>
        <v>15292.729759999998</v>
      </c>
      <c r="H1369" s="2">
        <f t="shared" si="27"/>
        <v>0.37000000000261934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91909.1</v>
      </c>
      <c r="D1375" s="1">
        <f>'RAS-funkcijski'!E81</f>
        <v>61740.73</v>
      </c>
      <c r="E1375" s="1">
        <v>0</v>
      </c>
      <c r="F1375" s="1">
        <v>0</v>
      </c>
      <c r="G1375" s="2">
        <f t="shared" si="24"/>
        <v>16585.073120000001</v>
      </c>
      <c r="H1375" s="2">
        <f t="shared" si="27"/>
        <v>0.37000000000261934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194023.97999999998</v>
      </c>
      <c r="D1376" s="1">
        <f>'RAS-funkcijski'!E82</f>
        <v>473574.44000000006</v>
      </c>
      <c r="E1376" s="1">
        <v>0</v>
      </c>
      <c r="F1376" s="1">
        <v>0</v>
      </c>
      <c r="G1376" s="2">
        <f t="shared" si="24"/>
        <v>89011.483080000005</v>
      </c>
      <c r="H1376" s="2">
        <f t="shared" si="27"/>
        <v>0.46000000007916242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94184.48</v>
      </c>
      <c r="D1378" s="1">
        <f>'RAS-funkcijski'!E84</f>
        <v>359021.28</v>
      </c>
      <c r="E1378" s="1">
        <v>0</v>
      </c>
      <c r="F1378" s="1">
        <v>0</v>
      </c>
      <c r="G1378" s="2">
        <f t="shared" si="24"/>
        <v>64978.163200000003</v>
      </c>
      <c r="H1378" s="2">
        <f t="shared" si="27"/>
        <v>0.76000000002386514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99839.5</v>
      </c>
      <c r="D1380" s="1">
        <f>'RAS-funkcijski'!E86</f>
        <v>114553.16</v>
      </c>
      <c r="E1380" s="1">
        <v>0</v>
      </c>
      <c r="F1380" s="1">
        <v>0</v>
      </c>
      <c r="G1380" s="2">
        <f t="shared" si="24"/>
        <v>26973.557240000002</v>
      </c>
      <c r="H1380" s="2">
        <f t="shared" si="27"/>
        <v>0.66000000000349246</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56157.71</v>
      </c>
      <c r="D1401" s="1">
        <f>'RAS-funkcijski'!E107</f>
        <v>61873.26</v>
      </c>
      <c r="E1401" s="1">
        <v>0</v>
      </c>
      <c r="F1401" s="1">
        <v>0</v>
      </c>
      <c r="G1401" s="2">
        <f t="shared" si="24"/>
        <v>18530.135689999999</v>
      </c>
      <c r="H1401" s="2">
        <f t="shared" si="27"/>
        <v>0.55000000000291038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10354.459999999999</v>
      </c>
      <c r="D1402" s="1">
        <f>'RAS-funkcijski'!E108</f>
        <v>12500</v>
      </c>
      <c r="E1402" s="1">
        <v>0</v>
      </c>
      <c r="F1402" s="1">
        <v>0</v>
      </c>
      <c r="G1402" s="2">
        <f t="shared" si="24"/>
        <v>3676.86384</v>
      </c>
      <c r="H1402" s="2">
        <f t="shared" si="27"/>
        <v>0.45999999999912689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35269.64</v>
      </c>
      <c r="D1403" s="1">
        <f>'RAS-funkcijski'!E109</f>
        <v>36306.14</v>
      </c>
      <c r="E1403" s="1">
        <v>0</v>
      </c>
      <c r="F1403" s="1">
        <v>0</v>
      </c>
      <c r="G1403" s="2">
        <f t="shared" si="24"/>
        <v>11327.6016</v>
      </c>
      <c r="H1403" s="2">
        <f t="shared" si="27"/>
        <v>0.5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3000</v>
      </c>
      <c r="D1405" s="1">
        <f>'RAS-funkcijski'!E111</f>
        <v>3000</v>
      </c>
      <c r="E1405" s="1">
        <v>0</v>
      </c>
      <c r="F1405" s="1">
        <v>0</v>
      </c>
      <c r="G1405" s="2">
        <f t="shared" si="24"/>
        <v>963</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7533.61</v>
      </c>
      <c r="D1407" s="1">
        <f>'RAS-funkcijski'!E113</f>
        <v>10067.120000000001</v>
      </c>
      <c r="E1407" s="1">
        <v>0</v>
      </c>
      <c r="F1407" s="1">
        <v>0</v>
      </c>
      <c r="G1407" s="2">
        <f t="shared" si="24"/>
        <v>3015.79565</v>
      </c>
      <c r="H1407" s="2">
        <f t="shared" si="27"/>
        <v>0.51000000000112777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15834.69</v>
      </c>
      <c r="D1408" s="1">
        <f>'RAS-funkcijski'!E114</f>
        <v>20139</v>
      </c>
      <c r="E1408" s="1">
        <v>0</v>
      </c>
      <c r="F1408" s="1">
        <v>0</v>
      </c>
      <c r="G1408" s="2">
        <f t="shared" si="24"/>
        <v>6172.3958999999995</v>
      </c>
      <c r="H1408" s="2">
        <f t="shared" si="27"/>
        <v>0.30999999999949068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6919.33</v>
      </c>
      <c r="D1409" s="1">
        <f>'RAS-funkcijski'!E115</f>
        <v>10937.42</v>
      </c>
      <c r="E1409" s="1">
        <v>0</v>
      </c>
      <c r="F1409" s="1">
        <v>0</v>
      </c>
      <c r="G1409" s="2">
        <f t="shared" si="24"/>
        <v>3196.1528700000003</v>
      </c>
      <c r="H1409" s="2">
        <f t="shared" si="27"/>
        <v>0.75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6919.33</v>
      </c>
      <c r="D1410" s="1">
        <f>'RAS-funkcijski'!E116</f>
        <v>10937.42</v>
      </c>
      <c r="E1410" s="1">
        <v>0</v>
      </c>
      <c r="F1410" s="1">
        <v>0</v>
      </c>
      <c r="G1410" s="2">
        <f t="shared" si="24"/>
        <v>3224.94704</v>
      </c>
      <c r="H1410" s="2">
        <f t="shared" si="27"/>
        <v>0.75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8915.36</v>
      </c>
      <c r="D1419" s="1">
        <f>'RAS-funkcijski'!E125</f>
        <v>9201.58</v>
      </c>
      <c r="E1419" s="1">
        <v>0</v>
      </c>
      <c r="F1419" s="1">
        <v>0</v>
      </c>
      <c r="G1419" s="2">
        <f t="shared" si="24"/>
        <v>3305.5409199999995</v>
      </c>
      <c r="H1419" s="2">
        <f t="shared" si="27"/>
        <v>0.78000000000065484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162118.26</v>
      </c>
      <c r="D1423" s="1">
        <f>'RAS-funkcijski'!E129</f>
        <v>132240.57</v>
      </c>
      <c r="E1423" s="1">
        <v>0</v>
      </c>
      <c r="F1423" s="1">
        <v>0</v>
      </c>
      <c r="G1423" s="2">
        <f t="shared" si="24"/>
        <v>53324.925000000003</v>
      </c>
      <c r="H1423" s="2">
        <f t="shared" si="27"/>
        <v>0.69000000000232831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162118.26</v>
      </c>
      <c r="D1432" s="1">
        <f>'RAS-funkcijski'!E138</f>
        <v>132240.57</v>
      </c>
      <c r="E1432" s="1">
        <v>0</v>
      </c>
      <c r="F1432" s="1">
        <v>0</v>
      </c>
      <c r="G1432" s="2">
        <f t="shared" si="24"/>
        <v>57164.319600000003</v>
      </c>
      <c r="H1432" s="2">
        <f t="shared" si="27"/>
        <v>0.69000000000232831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856388.00999999989</v>
      </c>
      <c r="D1435" s="13">
        <f>'RAS-funkcijski'!E141</f>
        <v>1168297.4400000002</v>
      </c>
      <c r="E1435" s="13">
        <v>0</v>
      </c>
      <c r="F1435" s="13">
        <v>0</v>
      </c>
      <c r="G1435" s="14">
        <f t="shared" si="24"/>
        <v>437438.65593000012</v>
      </c>
      <c r="H1435" s="14">
        <f t="shared" si="27"/>
        <v>0.45000000006984919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397165.35</v>
      </c>
      <c r="D1480" s="6"/>
      <c r="E1480" s="6">
        <v>0</v>
      </c>
      <c r="F1480" s="6">
        <v>0</v>
      </c>
      <c r="G1480" s="7">
        <f t="shared" ref="G1480:G1580" si="34">B1480/1000*C1480</f>
        <v>397.16534999999999</v>
      </c>
      <c r="H1480" s="7">
        <f t="shared" ref="H1480:H1580" si="35">ABS(C1480-ROUND(C1480,0))</f>
        <v>0.34999999997671694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1180316.31</v>
      </c>
      <c r="D1481" s="1">
        <v>0</v>
      </c>
      <c r="E1481" s="1">
        <v>0</v>
      </c>
      <c r="F1481" s="1">
        <v>0</v>
      </c>
      <c r="G1481" s="2">
        <f t="shared" si="34"/>
        <v>2360.6326200000003</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553384.19999999995</v>
      </c>
      <c r="D1483" s="1">
        <v>0</v>
      </c>
      <c r="E1483" s="1">
        <v>0</v>
      </c>
      <c r="F1483" s="1">
        <v>0</v>
      </c>
      <c r="G1483" s="2">
        <f t="shared" si="34"/>
        <v>2213.5367999999999</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137111.71</v>
      </c>
      <c r="D1484" s="1">
        <v>0</v>
      </c>
      <c r="E1484" s="1">
        <v>0</v>
      </c>
      <c r="F1484" s="1">
        <v>0</v>
      </c>
      <c r="G1484" s="2">
        <f t="shared" si="34"/>
        <v>685.55854999999997</v>
      </c>
      <c r="H1484" s="2">
        <f t="shared" si="35"/>
        <v>0.29000000000814907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360626.35</v>
      </c>
      <c r="D1485" s="1">
        <v>0</v>
      </c>
      <c r="E1485" s="1">
        <v>0</v>
      </c>
      <c r="F1485" s="1">
        <v>0</v>
      </c>
      <c r="G1485" s="2">
        <f t="shared" si="34"/>
        <v>2163.7581</v>
      </c>
      <c r="H1485" s="2">
        <f t="shared" si="35"/>
        <v>0.34999999997671694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10606.73</v>
      </c>
      <c r="D1486" s="1">
        <v>0</v>
      </c>
      <c r="E1486" s="1">
        <v>0</v>
      </c>
      <c r="F1486" s="1">
        <v>0</v>
      </c>
      <c r="G1486" s="2">
        <f t="shared" si="34"/>
        <v>74.247109999999992</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41039.410000000003</v>
      </c>
      <c r="D1489" s="1">
        <v>0</v>
      </c>
      <c r="E1489" s="1">
        <v>0</v>
      </c>
      <c r="F1489" s="1">
        <v>0</v>
      </c>
      <c r="G1489" s="2">
        <f t="shared" si="34"/>
        <v>410.39410000000004</v>
      </c>
      <c r="H1489" s="2">
        <f t="shared" si="35"/>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4000</v>
      </c>
      <c r="D1491" s="1">
        <v>0</v>
      </c>
      <c r="E1491" s="1">
        <v>0</v>
      </c>
      <c r="F1491" s="1">
        <v>0</v>
      </c>
      <c r="G1491" s="2">
        <f t="shared" si="34"/>
        <v>48</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616932.11</v>
      </c>
      <c r="D1492" s="1">
        <v>0</v>
      </c>
      <c r="E1492" s="1">
        <v>0</v>
      </c>
      <c r="F1492" s="1">
        <v>0</v>
      </c>
      <c r="G1492" s="2">
        <f t="shared" si="34"/>
        <v>8020.1174299999993</v>
      </c>
      <c r="H1492" s="2">
        <f t="shared" si="35"/>
        <v>0.10999999998603016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10000</v>
      </c>
      <c r="D1493" s="1">
        <v>0</v>
      </c>
      <c r="E1493" s="1">
        <v>0</v>
      </c>
      <c r="F1493" s="1">
        <v>0</v>
      </c>
      <c r="G1493" s="2">
        <f t="shared" si="34"/>
        <v>140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10000</v>
      </c>
      <c r="D1497" s="1">
        <v>0</v>
      </c>
      <c r="E1497" s="1">
        <v>0</v>
      </c>
      <c r="F1497" s="1">
        <v>0</v>
      </c>
      <c r="G1497" s="2">
        <f t="shared" si="34"/>
        <v>180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1037996.78</v>
      </c>
      <c r="D1499" s="1">
        <v>0</v>
      </c>
      <c r="E1499" s="1">
        <v>0</v>
      </c>
      <c r="F1499" s="1">
        <v>0</v>
      </c>
      <c r="G1499" s="2">
        <f t="shared" si="34"/>
        <v>20759.935600000001</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505693.16</v>
      </c>
      <c r="D1501" s="1">
        <v>0</v>
      </c>
      <c r="E1501" s="1">
        <v>0</v>
      </c>
      <c r="F1501" s="1">
        <v>0</v>
      </c>
      <c r="G1501" s="2">
        <f t="shared" si="34"/>
        <v>11125.249519999999</v>
      </c>
      <c r="H1501" s="2">
        <f t="shared" si="35"/>
        <v>0.15999999997438863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124332.06</v>
      </c>
      <c r="D1502" s="1">
        <v>0</v>
      </c>
      <c r="E1502" s="1">
        <v>0</v>
      </c>
      <c r="F1502" s="1">
        <v>0</v>
      </c>
      <c r="G1502" s="2">
        <f t="shared" si="34"/>
        <v>2859.6373800000001</v>
      </c>
      <c r="H1502" s="2">
        <f t="shared" si="35"/>
        <v>5.9999999997671694E-2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309303.90999999997</v>
      </c>
      <c r="D1503" s="1">
        <v>0</v>
      </c>
      <c r="E1503" s="1">
        <v>0</v>
      </c>
      <c r="F1503" s="1">
        <v>0</v>
      </c>
      <c r="G1503" s="2">
        <f t="shared" si="34"/>
        <v>7423.2938399999994</v>
      </c>
      <c r="H1503" s="2">
        <f t="shared" si="35"/>
        <v>9.0000000025611371E-2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11018.04</v>
      </c>
      <c r="D1504" s="1">
        <v>0</v>
      </c>
      <c r="E1504" s="1">
        <v>0</v>
      </c>
      <c r="F1504" s="1">
        <v>0</v>
      </c>
      <c r="G1504" s="2">
        <f t="shared" si="34"/>
        <v>275.45100000000002</v>
      </c>
      <c r="H1504" s="2">
        <f t="shared" si="35"/>
        <v>4.0000000000873115E-2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15938.32</v>
      </c>
      <c r="D1505" s="1">
        <v>0</v>
      </c>
      <c r="E1505" s="1">
        <v>0</v>
      </c>
      <c r="F1505" s="1">
        <v>0</v>
      </c>
      <c r="G1505" s="2">
        <f t="shared" si="34"/>
        <v>414.39631999999995</v>
      </c>
      <c r="H1505" s="2">
        <f t="shared" si="35"/>
        <v>0.31999999999970896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41100.83</v>
      </c>
      <c r="D1507" s="1">
        <v>0</v>
      </c>
      <c r="E1507" s="1">
        <v>0</v>
      </c>
      <c r="F1507" s="1">
        <v>0</v>
      </c>
      <c r="G1507" s="2">
        <f t="shared" si="34"/>
        <v>1150.8232400000002</v>
      </c>
      <c r="H1507" s="2">
        <f t="shared" si="35"/>
        <v>0.16999999999825377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4000</v>
      </c>
      <c r="D1509" s="1">
        <v>0</v>
      </c>
      <c r="E1509" s="1">
        <v>0</v>
      </c>
      <c r="F1509" s="1">
        <v>0</v>
      </c>
      <c r="G1509" s="2">
        <f t="shared" si="34"/>
        <v>120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508462.61</v>
      </c>
      <c r="D1510" s="1">
        <v>0</v>
      </c>
      <c r="E1510" s="1">
        <v>0</v>
      </c>
      <c r="F1510" s="1">
        <v>0</v>
      </c>
      <c r="G1510" s="2">
        <f t="shared" si="34"/>
        <v>15762.340909999999</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23841.01</v>
      </c>
      <c r="D1511" s="1">
        <v>0</v>
      </c>
      <c r="E1511" s="1">
        <v>0</v>
      </c>
      <c r="F1511" s="1">
        <v>0</v>
      </c>
      <c r="G1511" s="2">
        <f t="shared" si="34"/>
        <v>762.91231999999991</v>
      </c>
      <c r="H1511" s="2">
        <f t="shared" si="35"/>
        <v>9.9999999983992893E-3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23841.01</v>
      </c>
      <c r="D1515" s="1">
        <v>0</v>
      </c>
      <c r="E1515" s="1">
        <v>0</v>
      </c>
      <c r="F1515" s="1">
        <v>0</v>
      </c>
      <c r="G1515" s="2">
        <f t="shared" si="34"/>
        <v>858.27635999999984</v>
      </c>
      <c r="H1515" s="2">
        <f t="shared" si="35"/>
        <v>9.9999999983992893E-3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539484.88000000012</v>
      </c>
      <c r="D1517" s="1">
        <v>0</v>
      </c>
      <c r="E1517" s="1">
        <v>0</v>
      </c>
      <c r="F1517" s="1">
        <v>0</v>
      </c>
      <c r="G1517" s="2">
        <f t="shared" si="34"/>
        <v>20500.425440000003</v>
      </c>
      <c r="H1517" s="2">
        <f t="shared" si="35"/>
        <v>0.11999999987892807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347549.72</v>
      </c>
      <c r="D1518" s="1">
        <v>0</v>
      </c>
      <c r="E1518" s="1">
        <v>0</v>
      </c>
      <c r="F1518" s="1">
        <v>0</v>
      </c>
      <c r="G1518" s="2">
        <f t="shared" si="34"/>
        <v>13554.439079999998</v>
      </c>
      <c r="H1518" s="2">
        <f t="shared" si="35"/>
        <v>0.28000000002793968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193070.44</v>
      </c>
      <c r="D1524" s="1">
        <v>0</v>
      </c>
      <c r="E1524" s="1">
        <v>0</v>
      </c>
      <c r="F1524" s="1">
        <v>0</v>
      </c>
      <c r="G1524" s="2">
        <f t="shared" si="34"/>
        <v>8688.1697999999997</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192455.17</v>
      </c>
      <c r="D1530" s="1">
        <v>0</v>
      </c>
      <c r="E1530" s="1">
        <v>0</v>
      </c>
      <c r="F1530" s="1">
        <v>0</v>
      </c>
      <c r="G1530" s="2">
        <f t="shared" si="34"/>
        <v>9815.2136699999992</v>
      </c>
      <c r="H1530" s="2">
        <f t="shared" si="35"/>
        <v>0.17000000001280569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59823.86</v>
      </c>
      <c r="D1531" s="1">
        <v>0</v>
      </c>
      <c r="E1531" s="1">
        <v>0</v>
      </c>
      <c r="F1531" s="1">
        <v>0</v>
      </c>
      <c r="G1531" s="2">
        <f t="shared" si="34"/>
        <v>3110.8407199999997</v>
      </c>
      <c r="H1531" s="2">
        <f t="shared" si="35"/>
        <v>0.13999999999941792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26276.880000000001</v>
      </c>
      <c r="D1532" s="1">
        <v>0</v>
      </c>
      <c r="E1532" s="1">
        <v>0</v>
      </c>
      <c r="F1532" s="1">
        <v>0</v>
      </c>
      <c r="G1532" s="2">
        <f t="shared" si="34"/>
        <v>1392.67464</v>
      </c>
      <c r="H1532" s="2">
        <f t="shared" si="35"/>
        <v>0.11999999999898137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30090.83</v>
      </c>
      <c r="D1533" s="1">
        <v>0</v>
      </c>
      <c r="E1533" s="1">
        <v>0</v>
      </c>
      <c r="F1533" s="1">
        <v>0</v>
      </c>
      <c r="G1533" s="2">
        <f t="shared" si="34"/>
        <v>1624.90482</v>
      </c>
      <c r="H1533" s="2">
        <f t="shared" si="35"/>
        <v>0.16999999999825377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76263.600000000006</v>
      </c>
      <c r="D1534" s="1">
        <v>0</v>
      </c>
      <c r="E1534" s="1">
        <v>0</v>
      </c>
      <c r="F1534" s="1">
        <v>0</v>
      </c>
      <c r="G1534" s="2">
        <f t="shared" si="34"/>
        <v>4194.4980000000005</v>
      </c>
      <c r="H1534" s="2">
        <f t="shared" si="35"/>
        <v>0.39999999999417923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266.37</v>
      </c>
      <c r="D1550" s="1">
        <v>0</v>
      </c>
      <c r="E1550" s="1">
        <v>0</v>
      </c>
      <c r="F1550" s="1">
        <v>0</v>
      </c>
      <c r="G1550" s="2">
        <f t="shared" si="34"/>
        <v>18.912269999999999</v>
      </c>
      <c r="H1550" s="2">
        <f t="shared" si="35"/>
        <v>0.37000000000000455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266.37</v>
      </c>
      <c r="D1551" s="1">
        <v>0</v>
      </c>
      <c r="E1551" s="1">
        <v>0</v>
      </c>
      <c r="F1551" s="1">
        <v>0</v>
      </c>
      <c r="G1551" s="2">
        <f t="shared" si="34"/>
        <v>19.178639999999998</v>
      </c>
      <c r="H1551" s="2">
        <f t="shared" si="35"/>
        <v>0.37000000000000455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348.9</v>
      </c>
      <c r="D1560" s="1">
        <v>0</v>
      </c>
      <c r="E1560" s="1">
        <v>0</v>
      </c>
      <c r="F1560" s="1">
        <v>0</v>
      </c>
      <c r="G1560" s="2">
        <f t="shared" si="34"/>
        <v>28.260899999999999</v>
      </c>
      <c r="H1560" s="2">
        <f t="shared" si="35"/>
        <v>0.10000000000002274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348.9</v>
      </c>
      <c r="D1564" s="1">
        <v>0</v>
      </c>
      <c r="E1564" s="1">
        <v>0</v>
      </c>
      <c r="F1564" s="1">
        <v>0</v>
      </c>
      <c r="G1564" s="2">
        <f t="shared" si="34"/>
        <v>29.656500000000001</v>
      </c>
      <c r="H1564" s="2">
        <f t="shared" si="35"/>
        <v>0.10000000000002274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154479.28</v>
      </c>
      <c r="D1565" s="1">
        <v>0</v>
      </c>
      <c r="E1565" s="1">
        <v>0</v>
      </c>
      <c r="F1565" s="1">
        <v>0</v>
      </c>
      <c r="G1565" s="2">
        <f t="shared" si="34"/>
        <v>13285.218079999999</v>
      </c>
      <c r="H1565" s="2">
        <f t="shared" si="35"/>
        <v>0.27999999999883585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24852.38</v>
      </c>
      <c r="D1566" s="1">
        <v>0</v>
      </c>
      <c r="E1566" s="1">
        <v>0</v>
      </c>
      <c r="F1566" s="1">
        <v>0</v>
      </c>
      <c r="G1566" s="2">
        <f t="shared" si="34"/>
        <v>2162.15706</v>
      </c>
      <c r="H1566" s="2">
        <f t="shared" si="35"/>
        <v>0.38000000000101863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111126.9</v>
      </c>
      <c r="D1567" s="1">
        <v>0</v>
      </c>
      <c r="E1567" s="1">
        <v>0</v>
      </c>
      <c r="F1567" s="1">
        <v>0</v>
      </c>
      <c r="G1567" s="2">
        <f t="shared" si="34"/>
        <v>9779.167199999998</v>
      </c>
      <c r="H1567" s="2">
        <f t="shared" si="35"/>
        <v>0.10000000000582077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18500</v>
      </c>
      <c r="D1568" s="1">
        <v>0</v>
      </c>
      <c r="E1568" s="1">
        <v>0</v>
      </c>
      <c r="F1568" s="1">
        <v>0</v>
      </c>
      <c r="G1568" s="2">
        <f t="shared" si="34"/>
        <v>1646.5</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191935.16</v>
      </c>
      <c r="D1576" s="1">
        <v>0</v>
      </c>
      <c r="E1576" s="1">
        <v>0</v>
      </c>
      <c r="F1576" s="1">
        <v>0</v>
      </c>
      <c r="G1576" s="2">
        <f t="shared" si="34"/>
        <v>18617.710520000001</v>
      </c>
      <c r="H1576" s="2">
        <f t="shared" si="35"/>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49610.52</v>
      </c>
      <c r="D1578" s="1">
        <v>0</v>
      </c>
      <c r="E1578" s="1">
        <v>0</v>
      </c>
      <c r="F1578" s="1">
        <v>0</v>
      </c>
      <c r="G1578" s="2">
        <f t="shared" si="34"/>
        <v>4911.4414799999995</v>
      </c>
      <c r="H1578" s="2">
        <f t="shared" si="35"/>
        <v>0.48000000000320142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142324.64000000001</v>
      </c>
      <c r="D1580" s="13">
        <v>0</v>
      </c>
      <c r="E1580" s="13">
        <v>0</v>
      </c>
      <c r="F1580" s="13">
        <v>0</v>
      </c>
      <c r="G1580" s="14">
        <f t="shared" si="34"/>
        <v>14374.788640000002</v>
      </c>
      <c r="H1580" s="14">
        <f t="shared" si="35"/>
        <v>0.35999999998603016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36926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953196.95000000007</v>
      </c>
      <c r="I16" s="170">
        <f>'PR-RAS'!E6</f>
        <v>955411.28999999992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571117.5</v>
      </c>
      <c r="I17" s="170">
        <f>'PR-RAS'!E151</f>
        <v>551365.33000000007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100579.22999999998</v>
      </c>
      <c r="I19" s="171">
        <f>'PR-RAS'!E646</f>
        <v>327355.84000000008</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2460103.13</v>
      </c>
      <c r="I20" s="173">
        <f>BILANCA!E7</f>
        <v>2911541.6399999992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727357.27</v>
      </c>
      <c r="I21" s="175">
        <f>BILANCA!E68</f>
        <v>659670.05000000005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397165.35</v>
      </c>
      <c r="I22" s="175">
        <f>BILANCA!E176</f>
        <v>539484.88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2790295.0500000003</v>
      </c>
      <c r="I23" s="177">
        <f>BILANCA!E237</f>
        <v>3031726.81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173545.72</v>
      </c>
      <c r="I24" s="173">
        <f>'RAS-funkcijski'!E5</f>
        <v>176551.81000000003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140409.32</v>
      </c>
      <c r="I25" s="175">
        <f>'RAS-funkcijski'!E35</f>
        <v>219788.4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15834.69</v>
      </c>
      <c r="I27" s="175">
        <f>'RAS-funkcijski'!E114</f>
        <v>20139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856388.00999999989</v>
      </c>
      <c r="I28" s="179">
        <f>'RAS-funkcijski'!E141</f>
        <v>1168297.4400000002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397165.35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539484.88000000012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347549.72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191935.16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576" sqref="A5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953196.95000000007</v>
      </c>
      <c r="E6" s="51">
        <f>E7+E44+E50+E82+E106+E124+E133+E139</f>
        <v>955411.28999999992</v>
      </c>
      <c r="F6" s="52">
        <f t="shared" ref="F6:F131" si="0">IF(D6&lt;&gt;0,IF(E6/D6&gt;=100,"&gt;&gt;100",E6/D6*100),"-")</f>
        <v>100.23230666023426</v>
      </c>
    </row>
    <row r="7" spans="1:25" ht="12.75" customHeight="1" x14ac:dyDescent="0.2">
      <c r="A7" s="53">
        <v>61</v>
      </c>
      <c r="B7" s="294" t="s">
        <v>60</v>
      </c>
      <c r="C7" s="50" t="s">
        <v>61</v>
      </c>
      <c r="D7" s="51">
        <f t="shared" ref="D7:E7" si="1">D8+D17+D23+D29+D37+D40</f>
        <v>162307.4</v>
      </c>
      <c r="E7" s="51">
        <f t="shared" si="1"/>
        <v>198678.83</v>
      </c>
      <c r="F7" s="52">
        <f t="shared" si="0"/>
        <v>122.40897827209356</v>
      </c>
    </row>
    <row r="8" spans="1:25" ht="12.75" customHeight="1" x14ac:dyDescent="0.2">
      <c r="A8" s="53">
        <v>611</v>
      </c>
      <c r="B8" s="85" t="s">
        <v>62</v>
      </c>
      <c r="C8" s="50" t="s">
        <v>63</v>
      </c>
      <c r="D8" s="51">
        <f t="shared" ref="D8:E8" si="2">SUM(D9:D14)-D15-D16</f>
        <v>139444.78999999998</v>
      </c>
      <c r="E8" s="51">
        <f t="shared" si="2"/>
        <v>179739.06</v>
      </c>
      <c r="F8" s="52">
        <f t="shared" si="0"/>
        <v>128.89621763566788</v>
      </c>
    </row>
    <row r="9" spans="1:25" ht="12.75" customHeight="1" x14ac:dyDescent="0.2">
      <c r="A9" s="53">
        <v>6111</v>
      </c>
      <c r="B9" s="85" t="s">
        <v>64</v>
      </c>
      <c r="C9" s="50" t="s">
        <v>65</v>
      </c>
      <c r="D9" s="242">
        <v>172578.84</v>
      </c>
      <c r="E9" s="242">
        <v>179739.06</v>
      </c>
      <c r="F9" s="52">
        <f t="shared" si="0"/>
        <v>104.1489559206679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11681.78</v>
      </c>
      <c r="E13" s="242">
        <v>0</v>
      </c>
      <c r="F13" s="52">
        <f t="shared" si="0"/>
        <v>0</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44815.83</v>
      </c>
      <c r="E15" s="242">
        <v>0</v>
      </c>
      <c r="F15" s="52">
        <f t="shared" si="0"/>
        <v>0</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21823.19</v>
      </c>
      <c r="E23" s="51">
        <f t="shared" si="4"/>
        <v>17410.440000000002</v>
      </c>
      <c r="F23" s="52">
        <f t="shared" si="0"/>
        <v>79.779537272048699</v>
      </c>
    </row>
    <row r="24" spans="1:6" ht="12.75" customHeight="1" x14ac:dyDescent="0.2">
      <c r="A24" s="53">
        <v>6131</v>
      </c>
      <c r="B24" s="85" t="s">
        <v>94</v>
      </c>
      <c r="C24" s="50" t="s">
        <v>95</v>
      </c>
      <c r="D24" s="242">
        <v>4988.41</v>
      </c>
      <c r="E24" s="242">
        <v>3820.25</v>
      </c>
      <c r="F24" s="52">
        <f t="shared" si="0"/>
        <v>76.582518277366944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16834.78</v>
      </c>
      <c r="E27" s="242">
        <v>13590.19</v>
      </c>
      <c r="F27" s="52">
        <f t="shared" si="0"/>
        <v>80.726864265526501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1039.42</v>
      </c>
      <c r="E29" s="51">
        <f t="shared" si="5"/>
        <v>1529.33</v>
      </c>
      <c r="F29" s="52">
        <f t="shared" si="0"/>
        <v>147.13301648996554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911.42</v>
      </c>
      <c r="E31" s="242">
        <v>1529.33</v>
      </c>
      <c r="F31" s="52">
        <f t="shared" si="0"/>
        <v>167.79640560883018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128</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712532.14</v>
      </c>
      <c r="E50" s="51">
        <f>E51+E54+E59+E62+E65+E68+E71+E74+E77</f>
        <v>694978.68</v>
      </c>
      <c r="F50" s="52">
        <f t="shared" si="0"/>
        <v>97.536467618148421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495408.28</v>
      </c>
      <c r="E59" s="51">
        <f t="shared" si="12"/>
        <v>521212.9</v>
      </c>
      <c r="F59" s="52">
        <f t="shared" si="0"/>
        <v>105.20875831950165</v>
      </c>
    </row>
    <row r="60" spans="1:6" ht="24" x14ac:dyDescent="0.2">
      <c r="A60" s="53">
        <v>6331</v>
      </c>
      <c r="B60" s="86" t="s">
        <v>166</v>
      </c>
      <c r="C60" s="50" t="s">
        <v>167</v>
      </c>
      <c r="D60" s="242">
        <v>320508</v>
      </c>
      <c r="E60" s="242">
        <v>337812.9</v>
      </c>
      <c r="F60" s="52">
        <f t="shared" si="0"/>
        <v>105.39921000411847</v>
      </c>
    </row>
    <row r="61" spans="1:6" ht="24" x14ac:dyDescent="0.2">
      <c r="A61" s="53">
        <v>6332</v>
      </c>
      <c r="B61" s="86" t="s">
        <v>168</v>
      </c>
      <c r="C61" s="50" t="s">
        <v>169</v>
      </c>
      <c r="D61" s="242">
        <v>174900.28</v>
      </c>
      <c r="E61" s="242">
        <v>183400</v>
      </c>
      <c r="F61" s="52">
        <f t="shared" si="0"/>
        <v>104.85975208272966</v>
      </c>
    </row>
    <row r="62" spans="1:6" ht="12.75" customHeight="1" x14ac:dyDescent="0.2">
      <c r="A62" s="53">
        <v>634</v>
      </c>
      <c r="B62" s="85" t="s">
        <v>170</v>
      </c>
      <c r="C62" s="50" t="s">
        <v>171</v>
      </c>
      <c r="D62" s="51">
        <f t="shared" ref="D62:E62" si="13">SUM(D63:D64)</f>
        <v>0</v>
      </c>
      <c r="E62" s="51">
        <f t="shared" si="13"/>
        <v>53366.42</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53366.42</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217123.86</v>
      </c>
      <c r="E74" s="51">
        <f t="shared" si="17"/>
        <v>120399.36</v>
      </c>
      <c r="F74" s="52">
        <f t="shared" si="0"/>
        <v>55.451924998017269</v>
      </c>
    </row>
    <row r="75" spans="1:6" ht="12.75" customHeight="1" x14ac:dyDescent="0.2">
      <c r="A75" s="53" t="s">
        <v>196</v>
      </c>
      <c r="B75" s="85" t="s">
        <v>197</v>
      </c>
      <c r="C75" s="50" t="s">
        <v>196</v>
      </c>
      <c r="D75" s="242">
        <v>130480.14</v>
      </c>
      <c r="E75" s="242">
        <v>120399.36</v>
      </c>
      <c r="F75" s="52">
        <f t="shared" si="0"/>
        <v>92.274088608427306</v>
      </c>
    </row>
    <row r="76" spans="1:6" ht="12.75" customHeight="1" x14ac:dyDescent="0.2">
      <c r="A76" s="53" t="s">
        <v>198</v>
      </c>
      <c r="B76" s="85" t="s">
        <v>199</v>
      </c>
      <c r="C76" s="50" t="s">
        <v>198</v>
      </c>
      <c r="D76" s="242">
        <v>86643.72</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14828.86</v>
      </c>
      <c r="E82" s="51">
        <f t="shared" si="19"/>
        <v>17684.849999999999</v>
      </c>
      <c r="F82" s="52">
        <f t="shared" si="0"/>
        <v>119.25967336666471</v>
      </c>
    </row>
    <row r="83" spans="1:6" ht="12.75" customHeight="1" x14ac:dyDescent="0.2">
      <c r="A83" s="53">
        <v>641</v>
      </c>
      <c r="B83" s="85" t="s">
        <v>212</v>
      </c>
      <c r="C83" s="50" t="s">
        <v>213</v>
      </c>
      <c r="D83" s="51">
        <f t="shared" ref="D83:E83" si="20">SUM(D84:D90)</f>
        <v>2.59</v>
      </c>
      <c r="E83" s="51">
        <f t="shared" si="20"/>
        <v>8.68</v>
      </c>
      <c r="F83" s="52">
        <f t="shared" si="0"/>
        <v>335.13513513513516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2.59</v>
      </c>
      <c r="E85" s="242">
        <v>8.68</v>
      </c>
      <c r="F85" s="52">
        <f t="shared" si="0"/>
        <v>335.13513513513516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14826.27</v>
      </c>
      <c r="E91" s="51">
        <f t="shared" si="21"/>
        <v>17676.169999999998</v>
      </c>
      <c r="F91" s="52">
        <f t="shared" si="0"/>
        <v>119.2219620983565</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14518.74</v>
      </c>
      <c r="E93" s="242">
        <v>17206.66</v>
      </c>
      <c r="F93" s="52">
        <f t="shared" si="0"/>
        <v>118.51345226927405</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307.52999999999997</v>
      </c>
      <c r="E97" s="242">
        <v>469.51</v>
      </c>
      <c r="F97" s="52">
        <f t="shared" si="0"/>
        <v>152.67128410236401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62724.38</v>
      </c>
      <c r="E106" s="51">
        <f t="shared" si="23"/>
        <v>44056.98</v>
      </c>
      <c r="F106" s="52">
        <f t="shared" si="0"/>
        <v>70.239004355244333</v>
      </c>
    </row>
    <row r="107" spans="1:6" ht="12.75" customHeight="1" x14ac:dyDescent="0.2">
      <c r="A107" s="53">
        <v>651</v>
      </c>
      <c r="B107" s="85" t="s">
        <v>260</v>
      </c>
      <c r="C107" s="50" t="s">
        <v>261</v>
      </c>
      <c r="D107" s="51">
        <f t="shared" ref="D107:E107" si="24">SUM(D108:D111)</f>
        <v>5867.97</v>
      </c>
      <c r="E107" s="51">
        <f t="shared" si="24"/>
        <v>5125.72</v>
      </c>
      <c r="F107" s="52">
        <f t="shared" si="0"/>
        <v>87.350821493634086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5867.97</v>
      </c>
      <c r="E109" s="242">
        <v>5125.72</v>
      </c>
      <c r="F109" s="52">
        <f t="shared" si="0"/>
        <v>87.350821493634086</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39695.769999999997</v>
      </c>
      <c r="E112" s="51">
        <f t="shared" si="25"/>
        <v>23286.100000000002</v>
      </c>
      <c r="F112" s="52">
        <f t="shared" si="0"/>
        <v>58.661414049910107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67.87</v>
      </c>
      <c r="E114" s="242">
        <v>38.97</v>
      </c>
      <c r="F114" s="52">
        <f t="shared" si="0"/>
        <v>57.418594371592746</v>
      </c>
    </row>
    <row r="115" spans="1:6" ht="12.75" customHeight="1" x14ac:dyDescent="0.2">
      <c r="A115" s="53">
        <v>6524</v>
      </c>
      <c r="B115" s="85" t="s">
        <v>276</v>
      </c>
      <c r="C115" s="50" t="s">
        <v>277</v>
      </c>
      <c r="D115" s="242">
        <v>29803.67</v>
      </c>
      <c r="E115" s="242">
        <v>16497.13</v>
      </c>
      <c r="F115" s="52">
        <f t="shared" si="0"/>
        <v>55.352679720316331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9824.23</v>
      </c>
      <c r="E117" s="242">
        <v>6750</v>
      </c>
      <c r="F117" s="52">
        <f t="shared" si="0"/>
        <v>68.70767479995888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17160.64</v>
      </c>
      <c r="E120" s="51">
        <f t="shared" si="26"/>
        <v>15645.16</v>
      </c>
      <c r="F120" s="52">
        <f t="shared" si="0"/>
        <v>91.168860835027132</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17160.64</v>
      </c>
      <c r="E122" s="242">
        <v>15645.16</v>
      </c>
      <c r="F122" s="52">
        <f t="shared" si="0"/>
        <v>91.168860835027132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804.17</v>
      </c>
      <c r="E139" s="51">
        <f t="shared" si="33"/>
        <v>11.95</v>
      </c>
      <c r="F139" s="52">
        <f t="shared" si="31"/>
        <v>1.4860042030913863</v>
      </c>
    </row>
    <row r="140" spans="1:6" ht="12.75" customHeight="1" x14ac:dyDescent="0.2">
      <c r="A140" s="53">
        <v>681</v>
      </c>
      <c r="B140" s="85" t="s">
        <v>326</v>
      </c>
      <c r="C140" s="50" t="s">
        <v>327</v>
      </c>
      <c r="D140" s="51">
        <f t="shared" ref="D140:E140" si="34">SUM(D141:D149)</f>
        <v>804.17</v>
      </c>
      <c r="E140" s="51">
        <f t="shared" si="34"/>
        <v>11.95</v>
      </c>
      <c r="F140" s="52">
        <f t="shared" si="31"/>
        <v>1.4860042030913863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804.17</v>
      </c>
      <c r="E149" s="242">
        <v>11.95</v>
      </c>
      <c r="F149" s="52">
        <f t="shared" si="31"/>
        <v>1.4860042030913863</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571117.5</v>
      </c>
      <c r="E151" s="51">
        <f t="shared" si="35"/>
        <v>551365.33000000007</v>
      </c>
      <c r="F151" s="52">
        <f t="shared" si="31"/>
        <v>96.541487522269946</v>
      </c>
    </row>
    <row r="152" spans="1:6" ht="12.75" customHeight="1" x14ac:dyDescent="0.2">
      <c r="A152" s="53">
        <v>31</v>
      </c>
      <c r="B152" s="85" t="s">
        <v>349</v>
      </c>
      <c r="C152" s="50" t="s">
        <v>350</v>
      </c>
      <c r="D152" s="51">
        <f t="shared" ref="D152:E152" si="36">D153+D158+D159</f>
        <v>166041.19</v>
      </c>
      <c r="E152" s="51">
        <f t="shared" si="36"/>
        <v>137111.71</v>
      </c>
      <c r="F152" s="52">
        <f t="shared" si="31"/>
        <v>82.576925641161679</v>
      </c>
    </row>
    <row r="153" spans="1:6" ht="12.75" customHeight="1" x14ac:dyDescent="0.2">
      <c r="A153" s="53">
        <v>311</v>
      </c>
      <c r="B153" s="85" t="s">
        <v>351</v>
      </c>
      <c r="C153" s="50" t="s">
        <v>352</v>
      </c>
      <c r="D153" s="51">
        <f t="shared" ref="D153:E153" si="37">SUM(D154:D157)</f>
        <v>141613.21</v>
      </c>
      <c r="E153" s="51">
        <f t="shared" si="37"/>
        <v>116147.4</v>
      </c>
      <c r="F153" s="52">
        <f t="shared" si="31"/>
        <v>82.017348522782584</v>
      </c>
    </row>
    <row r="154" spans="1:6" ht="12.75" customHeight="1" x14ac:dyDescent="0.2">
      <c r="A154" s="53">
        <v>3111</v>
      </c>
      <c r="B154" s="85" t="s">
        <v>353</v>
      </c>
      <c r="C154" s="50" t="s">
        <v>354</v>
      </c>
      <c r="D154" s="242">
        <v>141613.21</v>
      </c>
      <c r="E154" s="242">
        <v>116147.4</v>
      </c>
      <c r="F154" s="52">
        <f t="shared" si="31"/>
        <v>82.017348522782584</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1061.79</v>
      </c>
      <c r="E158" s="242">
        <v>1800</v>
      </c>
      <c r="F158" s="52">
        <f t="shared" si="31"/>
        <v>169.52504732574238</v>
      </c>
    </row>
    <row r="159" spans="1:6" ht="12.75" customHeight="1" x14ac:dyDescent="0.2">
      <c r="A159" s="53">
        <v>313</v>
      </c>
      <c r="B159" s="85" t="s">
        <v>363</v>
      </c>
      <c r="C159" s="50" t="s">
        <v>364</v>
      </c>
      <c r="D159" s="51">
        <f t="shared" ref="D159:E159" si="38">SUM(D160:D162)</f>
        <v>23366.19</v>
      </c>
      <c r="E159" s="51">
        <f t="shared" si="38"/>
        <v>19164.310000000001</v>
      </c>
      <c r="F159" s="52">
        <f t="shared" si="31"/>
        <v>82.017265116820511</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23366.19</v>
      </c>
      <c r="E161" s="242">
        <v>19164.310000000001</v>
      </c>
      <c r="F161" s="52">
        <f t="shared" si="31"/>
        <v>82.017265116820511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281655.67000000004</v>
      </c>
      <c r="E163" s="51">
        <f t="shared" si="39"/>
        <v>279297.95</v>
      </c>
      <c r="F163" s="52">
        <f t="shared" si="31"/>
        <v>99.162906963669499</v>
      </c>
    </row>
    <row r="164" spans="1:6" ht="12.75" customHeight="1" x14ac:dyDescent="0.2">
      <c r="A164" s="53">
        <v>321</v>
      </c>
      <c r="B164" s="85" t="s">
        <v>372</v>
      </c>
      <c r="C164" s="50" t="s">
        <v>373</v>
      </c>
      <c r="D164" s="51">
        <f t="shared" ref="D164:E164" si="40">SUM(D165:D168)</f>
        <v>7452</v>
      </c>
      <c r="E164" s="51">
        <f t="shared" si="40"/>
        <v>4921.75</v>
      </c>
      <c r="F164" s="52">
        <f t="shared" si="31"/>
        <v>66.046027911969944</v>
      </c>
    </row>
    <row r="165" spans="1:6" ht="12.75" customHeight="1" x14ac:dyDescent="0.2">
      <c r="A165" s="53">
        <v>3211</v>
      </c>
      <c r="B165" s="85" t="s">
        <v>374</v>
      </c>
      <c r="C165" s="50" t="s">
        <v>375</v>
      </c>
      <c r="D165" s="242">
        <v>3560.75</v>
      </c>
      <c r="E165" s="242">
        <v>3775.5</v>
      </c>
      <c r="F165" s="52">
        <f t="shared" si="31"/>
        <v>106.03103278803623</v>
      </c>
    </row>
    <row r="166" spans="1:6" ht="12.75" customHeight="1" x14ac:dyDescent="0.2">
      <c r="A166" s="53">
        <v>3212</v>
      </c>
      <c r="B166" s="85" t="s">
        <v>376</v>
      </c>
      <c r="C166" s="50" t="s">
        <v>377</v>
      </c>
      <c r="D166" s="242">
        <v>1474.5</v>
      </c>
      <c r="E166" s="242">
        <v>560</v>
      </c>
      <c r="F166" s="52">
        <f t="shared" si="31"/>
        <v>37.978975924042047</v>
      </c>
    </row>
    <row r="167" spans="1:6" ht="12.75" customHeight="1" x14ac:dyDescent="0.2">
      <c r="A167" s="53">
        <v>3213</v>
      </c>
      <c r="B167" s="85" t="s">
        <v>378</v>
      </c>
      <c r="C167" s="50" t="s">
        <v>379</v>
      </c>
      <c r="D167" s="242">
        <v>2416.75</v>
      </c>
      <c r="E167" s="242">
        <v>586.25</v>
      </c>
      <c r="F167" s="52">
        <f t="shared" si="31"/>
        <v>24.257784214337434</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30320.600000000002</v>
      </c>
      <c r="E169" s="51">
        <f t="shared" si="41"/>
        <v>25998.769999999997</v>
      </c>
      <c r="F169" s="52">
        <f t="shared" si="31"/>
        <v>85.746225338548683</v>
      </c>
    </row>
    <row r="170" spans="1:6" ht="12.75" customHeight="1" x14ac:dyDescent="0.2">
      <c r="A170" s="53">
        <v>3221</v>
      </c>
      <c r="B170" s="85" t="s">
        <v>384</v>
      </c>
      <c r="C170" s="50" t="s">
        <v>385</v>
      </c>
      <c r="D170" s="242">
        <v>9859.6299999999992</v>
      </c>
      <c r="E170" s="242">
        <v>5975.44</v>
      </c>
      <c r="F170" s="52">
        <f t="shared" si="31"/>
        <v>60.605113985007556</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20243.98</v>
      </c>
      <c r="E172" s="242">
        <v>18224.91</v>
      </c>
      <c r="F172" s="52">
        <f t="shared" si="31"/>
        <v>90.026318935308183</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216.99</v>
      </c>
      <c r="E174" s="242">
        <v>1798.42</v>
      </c>
      <c r="F174" s="52">
        <f t="shared" si="31"/>
        <v>828.80317065302552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202563.23000000004</v>
      </c>
      <c r="E177" s="51">
        <f t="shared" si="42"/>
        <v>217852.52000000002</v>
      </c>
      <c r="F177" s="52">
        <f t="shared" si="31"/>
        <v>107.54790985511042</v>
      </c>
    </row>
    <row r="178" spans="1:6" ht="12.75" customHeight="1" x14ac:dyDescent="0.2">
      <c r="A178" s="53">
        <v>3231</v>
      </c>
      <c r="B178" s="85" t="s">
        <v>400</v>
      </c>
      <c r="C178" s="50" t="s">
        <v>401</v>
      </c>
      <c r="D178" s="242">
        <v>2188.2199999999998</v>
      </c>
      <c r="E178" s="242">
        <v>2202.9899999999998</v>
      </c>
      <c r="F178" s="52">
        <f t="shared" si="31"/>
        <v>100.67497783586658</v>
      </c>
    </row>
    <row r="179" spans="1:6" ht="12.75" customHeight="1" x14ac:dyDescent="0.2">
      <c r="A179" s="53">
        <v>3232</v>
      </c>
      <c r="B179" s="85" t="s">
        <v>402</v>
      </c>
      <c r="C179" s="50" t="s">
        <v>403</v>
      </c>
      <c r="D179" s="242">
        <v>55404.37</v>
      </c>
      <c r="E179" s="242">
        <v>75338.34</v>
      </c>
      <c r="F179" s="52">
        <f t="shared" si="31"/>
        <v>135.9790572476503</v>
      </c>
    </row>
    <row r="180" spans="1:6" ht="12.75" customHeight="1" x14ac:dyDescent="0.2">
      <c r="A180" s="53">
        <v>3233</v>
      </c>
      <c r="B180" s="85" t="s">
        <v>404</v>
      </c>
      <c r="C180" s="50" t="s">
        <v>405</v>
      </c>
      <c r="D180" s="242">
        <v>17143.11</v>
      </c>
      <c r="E180" s="242">
        <v>19131.66</v>
      </c>
      <c r="F180" s="52">
        <f t="shared" si="31"/>
        <v>111.5997039043674</v>
      </c>
    </row>
    <row r="181" spans="1:6" ht="12.75" customHeight="1" x14ac:dyDescent="0.2">
      <c r="A181" s="53">
        <v>3234</v>
      </c>
      <c r="B181" s="85" t="s">
        <v>406</v>
      </c>
      <c r="C181" s="50" t="s">
        <v>407</v>
      </c>
      <c r="D181" s="242">
        <v>76174.77</v>
      </c>
      <c r="E181" s="242">
        <v>58604.39</v>
      </c>
      <c r="F181" s="52">
        <f t="shared" si="31"/>
        <v>76.934121363280767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1175.29</v>
      </c>
      <c r="E183" s="242">
        <v>5047.28</v>
      </c>
      <c r="F183" s="52">
        <f t="shared" si="31"/>
        <v>429.4497528269618</v>
      </c>
    </row>
    <row r="184" spans="1:6" ht="12.75" customHeight="1" x14ac:dyDescent="0.2">
      <c r="A184" s="53">
        <v>3237</v>
      </c>
      <c r="B184" s="85" t="s">
        <v>412</v>
      </c>
      <c r="C184" s="50" t="s">
        <v>413</v>
      </c>
      <c r="D184" s="242">
        <v>31792.51</v>
      </c>
      <c r="E184" s="242">
        <v>37375.480000000003</v>
      </c>
      <c r="F184" s="52">
        <f t="shared" si="31"/>
        <v>117.56064557343855</v>
      </c>
    </row>
    <row r="185" spans="1:6" ht="12.75" customHeight="1" x14ac:dyDescent="0.2">
      <c r="A185" s="53">
        <v>3238</v>
      </c>
      <c r="B185" s="85" t="s">
        <v>414</v>
      </c>
      <c r="C185" s="50" t="s">
        <v>415</v>
      </c>
      <c r="D185" s="242">
        <v>9815.74</v>
      </c>
      <c r="E185" s="242">
        <v>8604.32</v>
      </c>
      <c r="F185" s="52">
        <f t="shared" si="31"/>
        <v>87.658393559731621</v>
      </c>
    </row>
    <row r="186" spans="1:6" ht="12.75" customHeight="1" x14ac:dyDescent="0.2">
      <c r="A186" s="53">
        <v>3239</v>
      </c>
      <c r="B186" s="85" t="s">
        <v>416</v>
      </c>
      <c r="C186" s="50" t="s">
        <v>417</v>
      </c>
      <c r="D186" s="242">
        <v>8869.2199999999993</v>
      </c>
      <c r="E186" s="242">
        <v>11548.06</v>
      </c>
      <c r="F186" s="52">
        <f t="shared" si="31"/>
        <v>130.20378342176653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41319.839999999997</v>
      </c>
      <c r="E188" s="51">
        <f t="shared" si="43"/>
        <v>30524.91</v>
      </c>
      <c r="F188" s="52">
        <f t="shared" si="31"/>
        <v>73.874705226351324</v>
      </c>
    </row>
    <row r="189" spans="1:6" ht="12.75" customHeight="1" x14ac:dyDescent="0.2">
      <c r="A189" s="53">
        <v>3291</v>
      </c>
      <c r="B189" s="232" t="s">
        <v>422</v>
      </c>
      <c r="C189" s="50" t="s">
        <v>423</v>
      </c>
      <c r="D189" s="242">
        <v>1862.44</v>
      </c>
      <c r="E189" s="242">
        <v>0</v>
      </c>
      <c r="F189" s="52">
        <f t="shared" si="31"/>
        <v>0</v>
      </c>
    </row>
    <row r="190" spans="1:6" ht="12.75" customHeight="1" x14ac:dyDescent="0.2">
      <c r="A190" s="53">
        <v>3292</v>
      </c>
      <c r="B190" s="85" t="s">
        <v>424</v>
      </c>
      <c r="C190" s="50" t="s">
        <v>425</v>
      </c>
      <c r="D190" s="242">
        <v>408.52</v>
      </c>
      <c r="E190" s="242">
        <v>395.98</v>
      </c>
      <c r="F190" s="52">
        <f t="shared" si="31"/>
        <v>96.93038284539314</v>
      </c>
    </row>
    <row r="191" spans="1:6" ht="12.75" customHeight="1" x14ac:dyDescent="0.2">
      <c r="A191" s="53">
        <v>3293</v>
      </c>
      <c r="B191" s="85" t="s">
        <v>426</v>
      </c>
      <c r="C191" s="50" t="s">
        <v>427</v>
      </c>
      <c r="D191" s="242">
        <v>7124.37</v>
      </c>
      <c r="E191" s="242">
        <v>7655.67</v>
      </c>
      <c r="F191" s="52">
        <f t="shared" si="31"/>
        <v>107.45750150539628</v>
      </c>
    </row>
    <row r="192" spans="1:6" ht="12.75" customHeight="1" x14ac:dyDescent="0.2">
      <c r="A192" s="53">
        <v>3294</v>
      </c>
      <c r="B192" s="85" t="s">
        <v>428</v>
      </c>
      <c r="C192" s="50" t="s">
        <v>429</v>
      </c>
      <c r="D192" s="242">
        <v>1798.28</v>
      </c>
      <c r="E192" s="242">
        <v>1798.28</v>
      </c>
      <c r="F192" s="52">
        <f t="shared" si="31"/>
        <v>100</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30126.23</v>
      </c>
      <c r="E195" s="242">
        <v>20674.98</v>
      </c>
      <c r="F195" s="52">
        <f t="shared" si="31"/>
        <v>68.627836938110079</v>
      </c>
    </row>
    <row r="196" spans="1:6" ht="12.75" customHeight="1" x14ac:dyDescent="0.2">
      <c r="A196" s="53">
        <v>34</v>
      </c>
      <c r="B196" s="232" t="s">
        <v>436</v>
      </c>
      <c r="C196" s="50" t="s">
        <v>437</v>
      </c>
      <c r="D196" s="51">
        <f t="shared" ref="D196:E196" si="44">D197+D202+D210</f>
        <v>10648.45</v>
      </c>
      <c r="E196" s="51">
        <f t="shared" si="44"/>
        <v>10991.93</v>
      </c>
      <c r="F196" s="52">
        <f t="shared" si="31"/>
        <v>103.22563377768594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4856.97</v>
      </c>
      <c r="E202" s="51">
        <f t="shared" si="46"/>
        <v>5237.8</v>
      </c>
      <c r="F202" s="52">
        <f t="shared" si="31"/>
        <v>107.84089669073518</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4856.97</v>
      </c>
      <c r="E205" s="242">
        <v>5237.8</v>
      </c>
      <c r="F205" s="52">
        <f t="shared" si="31"/>
        <v>107.84089669073518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5791.4800000000005</v>
      </c>
      <c r="E210" s="51">
        <f t="shared" si="47"/>
        <v>5754.1299999999992</v>
      </c>
      <c r="F210" s="52">
        <f t="shared" si="31"/>
        <v>99.355087127987986</v>
      </c>
    </row>
    <row r="211" spans="1:6" ht="12.75" customHeight="1" x14ac:dyDescent="0.2">
      <c r="A211" s="53">
        <v>3431</v>
      </c>
      <c r="B211" s="232" t="s">
        <v>466</v>
      </c>
      <c r="C211" s="50" t="s">
        <v>467</v>
      </c>
      <c r="D211" s="242">
        <v>5043.26</v>
      </c>
      <c r="E211" s="242">
        <v>4324.3999999999996</v>
      </c>
      <c r="F211" s="52">
        <f t="shared" si="31"/>
        <v>85.746124530561573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748.22</v>
      </c>
      <c r="E214" s="242">
        <v>1429.73</v>
      </c>
      <c r="F214" s="52">
        <f t="shared" si="31"/>
        <v>191.08417310416721</v>
      </c>
    </row>
    <row r="215" spans="1:6" ht="12.75" customHeight="1" x14ac:dyDescent="0.2">
      <c r="A215" s="53">
        <v>35</v>
      </c>
      <c r="B215" s="85" t="s">
        <v>474</v>
      </c>
      <c r="C215" s="50" t="s">
        <v>475</v>
      </c>
      <c r="D215" s="51">
        <f t="shared" ref="D215:E215" si="48">D216+D219+D223</f>
        <v>15938.32</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15938.32</v>
      </c>
      <c r="E219" s="51">
        <f t="shared" si="50"/>
        <v>0</v>
      </c>
      <c r="F219" s="52">
        <f t="shared" si="31"/>
        <v>0</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15938.32</v>
      </c>
      <c r="E222" s="242">
        <v>0</v>
      </c>
      <c r="F222" s="52">
        <f t="shared" si="31"/>
        <v>0</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4530.17</v>
      </c>
      <c r="E224" s="51">
        <f t="shared" si="51"/>
        <v>26600.9</v>
      </c>
      <c r="F224" s="52">
        <f t="shared" ref="F224:F235" si="52">IF(D224&lt;&gt;0,IF(E224/D224&gt;=100,"&gt;&gt;100",E224/D224*100),"-")</f>
        <v>587.19429955167243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17655.04</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17655.04</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4530.17</v>
      </c>
      <c r="E236" s="51">
        <f t="shared" si="56"/>
        <v>8945.86</v>
      </c>
      <c r="F236" s="52">
        <f t="shared" ref="F236:F239" si="57">IF(D236&lt;&gt;0,IF(E236/D236&gt;=100,"&gt;&gt;100",E236/D236*100),"-")</f>
        <v>197.47294251650601</v>
      </c>
    </row>
    <row r="237" spans="1:6" ht="12.75" customHeight="1" x14ac:dyDescent="0.2">
      <c r="A237" s="53" t="s">
        <v>518</v>
      </c>
      <c r="B237" s="85" t="s">
        <v>519</v>
      </c>
      <c r="C237" s="50" t="s">
        <v>518</v>
      </c>
      <c r="D237" s="242">
        <v>4530.17</v>
      </c>
      <c r="E237" s="242">
        <v>8945.86</v>
      </c>
      <c r="F237" s="52">
        <f t="shared" si="57"/>
        <v>197.47294251650601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37604.86</v>
      </c>
      <c r="E252" s="51">
        <f t="shared" si="63"/>
        <v>41039.410000000003</v>
      </c>
      <c r="F252" s="52">
        <f t="shared" ref="F252:F258" si="64">IF(D252&lt;&gt;0,IF(E252/D252&gt;=100,"&gt;&gt;100",E252/D252*100),"-")</f>
        <v>109.13326096680058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37604.86</v>
      </c>
      <c r="E259" s="51">
        <f t="shared" si="66"/>
        <v>41039.410000000003</v>
      </c>
      <c r="F259" s="52">
        <f t="shared" ref="F259:F262" si="67">IF(D259&lt;&gt;0,IF(E259/D259&gt;=100,"&gt;&gt;100",E259/D259*100),"-")</f>
        <v>109.13326096680058</v>
      </c>
    </row>
    <row r="260" spans="1:6" ht="12.75" customHeight="1" x14ac:dyDescent="0.2">
      <c r="A260" s="53">
        <v>3721</v>
      </c>
      <c r="B260" s="85" t="s">
        <v>560</v>
      </c>
      <c r="C260" s="50" t="s">
        <v>561</v>
      </c>
      <c r="D260" s="242">
        <v>28063.200000000001</v>
      </c>
      <c r="E260" s="242">
        <v>32011</v>
      </c>
      <c r="F260" s="52">
        <f t="shared" si="67"/>
        <v>114.06753328202058</v>
      </c>
    </row>
    <row r="261" spans="1:6" ht="12.75" customHeight="1" x14ac:dyDescent="0.2">
      <c r="A261" s="53">
        <v>3722</v>
      </c>
      <c r="B261" s="85" t="s">
        <v>562</v>
      </c>
      <c r="C261" s="50" t="s">
        <v>563</v>
      </c>
      <c r="D261" s="242">
        <v>9541.66</v>
      </c>
      <c r="E261" s="242">
        <v>9028.41</v>
      </c>
      <c r="F261" s="52">
        <f t="shared" si="67"/>
        <v>94.6209569404066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54698.84</v>
      </c>
      <c r="E263" s="51">
        <f t="shared" si="68"/>
        <v>56323.43</v>
      </c>
      <c r="F263" s="52">
        <f t="shared" ref="F263:F267" si="69">IF(D263&lt;&gt;0,IF(E263/D263&gt;=100,"&gt;&gt;100",E263/D263*100),"-")</f>
        <v>102.97006298488232</v>
      </c>
    </row>
    <row r="264" spans="1:6" ht="12.75" customHeight="1" x14ac:dyDescent="0.2">
      <c r="A264" s="53">
        <v>381</v>
      </c>
      <c r="B264" s="85" t="s">
        <v>568</v>
      </c>
      <c r="C264" s="50" t="s">
        <v>569</v>
      </c>
      <c r="D264" s="51">
        <f t="shared" ref="D264:E264" si="70">SUM(D265:D267)</f>
        <v>49044.38</v>
      </c>
      <c r="E264" s="51">
        <f t="shared" si="70"/>
        <v>53323.43</v>
      </c>
      <c r="F264" s="52">
        <f t="shared" si="69"/>
        <v>108.72485287814833</v>
      </c>
    </row>
    <row r="265" spans="1:6" ht="12.75" customHeight="1" x14ac:dyDescent="0.2">
      <c r="A265" s="53">
        <v>3811</v>
      </c>
      <c r="B265" s="85" t="s">
        <v>570</v>
      </c>
      <c r="C265" s="50" t="s">
        <v>571</v>
      </c>
      <c r="D265" s="242">
        <v>49044.38</v>
      </c>
      <c r="E265" s="242">
        <v>53323.43</v>
      </c>
      <c r="F265" s="52">
        <f t="shared" si="69"/>
        <v>108.72485287814833</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5654.46</v>
      </c>
      <c r="E268" s="51">
        <f t="shared" si="71"/>
        <v>3000</v>
      </c>
      <c r="F268" s="52">
        <f t="shared" ref="F268:F272" si="72">IF(D268&lt;&gt;0,IF(E268/D268&gt;=100,"&gt;&gt;100",E268/D268*100),"-")</f>
        <v>53.055464182256131</v>
      </c>
    </row>
    <row r="269" spans="1:6" ht="12.75" customHeight="1" x14ac:dyDescent="0.2">
      <c r="A269" s="53">
        <v>3821</v>
      </c>
      <c r="B269" s="85" t="s">
        <v>578</v>
      </c>
      <c r="C269" s="50" t="s">
        <v>579</v>
      </c>
      <c r="D269" s="242">
        <v>3000</v>
      </c>
      <c r="E269" s="242">
        <v>3000</v>
      </c>
      <c r="F269" s="52">
        <f t="shared" si="72"/>
        <v>100</v>
      </c>
    </row>
    <row r="270" spans="1:6" ht="12.75" customHeight="1" x14ac:dyDescent="0.2">
      <c r="A270" s="53">
        <v>3822</v>
      </c>
      <c r="B270" s="85" t="s">
        <v>580</v>
      </c>
      <c r="C270" s="50" t="s">
        <v>581</v>
      </c>
      <c r="D270" s="242">
        <v>2654.46</v>
      </c>
      <c r="E270" s="242">
        <v>0</v>
      </c>
      <c r="F270" s="52">
        <f t="shared" si="72"/>
        <v>0</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571117.5</v>
      </c>
      <c r="E289" s="51">
        <f t="shared" si="79"/>
        <v>551365.33000000007</v>
      </c>
      <c r="F289" s="52">
        <f t="shared" si="76"/>
        <v>96.541487522269946</v>
      </c>
    </row>
    <row r="290" spans="1:6" ht="12.75" customHeight="1" x14ac:dyDescent="0.2">
      <c r="A290" s="53" t="s">
        <v>609</v>
      </c>
      <c r="B290" s="85" t="s">
        <v>620</v>
      </c>
      <c r="C290" s="50" t="s">
        <v>621</v>
      </c>
      <c r="D290" s="51">
        <f>IF(D6&gt;=D289,D6-D289,0)</f>
        <v>382079.45000000007</v>
      </c>
      <c r="E290" s="51">
        <f>IF(E6&gt;=E289,E6-E289,0)</f>
        <v>404045.95999999985</v>
      </c>
      <c r="F290" s="52">
        <f t="shared" si="76"/>
        <v>105.7491995447543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1891956.45</v>
      </c>
      <c r="E292" s="242">
        <v>2052442.45</v>
      </c>
      <c r="F292" s="52">
        <f t="shared" si="76"/>
        <v>108.48254197394449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39452.39</v>
      </c>
      <c r="E294" s="242">
        <v>42331.79</v>
      </c>
      <c r="F294" s="52">
        <f t="shared" si="76"/>
        <v>107.29841715546257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1505</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1300</v>
      </c>
      <c r="E299" s="51">
        <f t="shared" si="82"/>
        <v>0</v>
      </c>
      <c r="F299" s="52">
        <f t="shared" si="81"/>
        <v>0</v>
      </c>
    </row>
    <row r="300" spans="1:6" ht="24" x14ac:dyDescent="0.2">
      <c r="A300" s="53">
        <v>711</v>
      </c>
      <c r="B300" s="85" t="s">
        <v>639</v>
      </c>
      <c r="C300" s="50" t="s">
        <v>640</v>
      </c>
      <c r="D300" s="51">
        <f t="shared" ref="D300:E300" si="83">SUM(D301:D303)</f>
        <v>1300</v>
      </c>
      <c r="E300" s="51">
        <f t="shared" si="83"/>
        <v>0</v>
      </c>
      <c r="F300" s="52">
        <f t="shared" si="81"/>
        <v>0</v>
      </c>
    </row>
    <row r="301" spans="1:6" ht="12.75" customHeight="1" x14ac:dyDescent="0.2">
      <c r="A301" s="53">
        <v>7111</v>
      </c>
      <c r="B301" s="85" t="s">
        <v>641</v>
      </c>
      <c r="C301" s="50" t="s">
        <v>642</v>
      </c>
      <c r="D301" s="242">
        <v>1300</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205</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205</v>
      </c>
      <c r="E326" s="51">
        <f t="shared" si="88"/>
        <v>0</v>
      </c>
      <c r="F326" s="52">
        <f t="shared" si="81"/>
        <v>0</v>
      </c>
    </row>
    <row r="327" spans="1:6" ht="12.75" customHeight="1" x14ac:dyDescent="0.2">
      <c r="A327" s="53">
        <v>7231</v>
      </c>
      <c r="B327" s="85" t="s">
        <v>693</v>
      </c>
      <c r="C327" s="50" t="s">
        <v>694</v>
      </c>
      <c r="D327" s="242">
        <v>205</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285270.51</v>
      </c>
      <c r="E350" s="51">
        <f t="shared" si="95"/>
        <v>616932.1100000001</v>
      </c>
      <c r="F350" s="52">
        <f t="shared" si="81"/>
        <v>216.26214009993535</v>
      </c>
    </row>
    <row r="351" spans="1:6" ht="12.75" customHeight="1" x14ac:dyDescent="0.2">
      <c r="A351" s="53">
        <v>41</v>
      </c>
      <c r="B351" s="85" t="s">
        <v>741</v>
      </c>
      <c r="C351" s="50" t="s">
        <v>742</v>
      </c>
      <c r="D351" s="51">
        <f t="shared" ref="D351:E351" si="96">D352+D356</f>
        <v>0</v>
      </c>
      <c r="E351" s="51">
        <f t="shared" si="96"/>
        <v>9875</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9875</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9875</v>
      </c>
      <c r="F362" s="52" t="str">
        <f t="shared" si="81"/>
        <v>-</v>
      </c>
    </row>
    <row r="363" spans="1:6" ht="24" x14ac:dyDescent="0.2">
      <c r="A363" s="53">
        <v>42</v>
      </c>
      <c r="B363" s="232" t="s">
        <v>757</v>
      </c>
      <c r="C363" s="50" t="s">
        <v>758</v>
      </c>
      <c r="D363" s="51">
        <f t="shared" ref="D363:E363" si="99">D364+D369+D378+D383+D388+D391</f>
        <v>244128.93</v>
      </c>
      <c r="E363" s="51">
        <f t="shared" si="99"/>
        <v>433691.17000000004</v>
      </c>
      <c r="F363" s="52">
        <f t="shared" si="81"/>
        <v>177.64841307418996</v>
      </c>
    </row>
    <row r="364" spans="1:6" ht="12.75" customHeight="1" x14ac:dyDescent="0.2">
      <c r="A364" s="53">
        <v>421</v>
      </c>
      <c r="B364" s="85" t="s">
        <v>759</v>
      </c>
      <c r="C364" s="50" t="s">
        <v>760</v>
      </c>
      <c r="D364" s="51">
        <f t="shared" ref="D364:E364" si="100">SUM(D365:D368)</f>
        <v>217862.69</v>
      </c>
      <c r="E364" s="51">
        <f t="shared" si="100"/>
        <v>364386.57</v>
      </c>
      <c r="F364" s="52">
        <f t="shared" si="81"/>
        <v>167.25515048033236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747.89</v>
      </c>
      <c r="E366" s="242">
        <v>50539.88</v>
      </c>
      <c r="F366" s="52">
        <f t="shared" si="81"/>
        <v>6757.6622230541925</v>
      </c>
    </row>
    <row r="367" spans="1:6" ht="12.75" customHeight="1" x14ac:dyDescent="0.2">
      <c r="A367" s="53">
        <v>4213</v>
      </c>
      <c r="B367" s="85" t="s">
        <v>669</v>
      </c>
      <c r="C367" s="50" t="s">
        <v>763</v>
      </c>
      <c r="D367" s="242">
        <v>97244.45</v>
      </c>
      <c r="E367" s="242">
        <v>167366.23000000001</v>
      </c>
      <c r="F367" s="52">
        <f t="shared" si="81"/>
        <v>172.10877330274377</v>
      </c>
    </row>
    <row r="368" spans="1:6" ht="12.75" customHeight="1" x14ac:dyDescent="0.2">
      <c r="A368" s="53">
        <v>4214</v>
      </c>
      <c r="B368" s="85" t="s">
        <v>671</v>
      </c>
      <c r="C368" s="50" t="s">
        <v>764</v>
      </c>
      <c r="D368" s="242">
        <v>119870.35</v>
      </c>
      <c r="E368" s="242">
        <v>146480.46</v>
      </c>
      <c r="F368" s="52">
        <f t="shared" si="81"/>
        <v>122.19907591827335</v>
      </c>
    </row>
    <row r="369" spans="1:6" ht="12.75" customHeight="1" x14ac:dyDescent="0.2">
      <c r="A369" s="53">
        <v>422</v>
      </c>
      <c r="B369" s="85" t="s">
        <v>765</v>
      </c>
      <c r="C369" s="50" t="s">
        <v>766</v>
      </c>
      <c r="D369" s="51">
        <f t="shared" ref="D369:E369" si="101">SUM(D370:D377)</f>
        <v>23855.739999999998</v>
      </c>
      <c r="E369" s="51">
        <f t="shared" si="101"/>
        <v>66492.100000000006</v>
      </c>
      <c r="F369" s="52">
        <f t="shared" si="81"/>
        <v>278.72579094171891</v>
      </c>
    </row>
    <row r="370" spans="1:6" ht="12.75" customHeight="1" x14ac:dyDescent="0.2">
      <c r="A370" s="53">
        <v>4221</v>
      </c>
      <c r="B370" s="85" t="s">
        <v>675</v>
      </c>
      <c r="C370" s="50" t="s">
        <v>767</v>
      </c>
      <c r="D370" s="242">
        <v>0</v>
      </c>
      <c r="E370" s="242">
        <v>12504.2</v>
      </c>
      <c r="F370" s="52" t="str">
        <f t="shared" si="81"/>
        <v>-</v>
      </c>
    </row>
    <row r="371" spans="1:6" ht="12.75" customHeight="1" x14ac:dyDescent="0.2">
      <c r="A371" s="53">
        <v>4222</v>
      </c>
      <c r="B371" s="85" t="s">
        <v>768</v>
      </c>
      <c r="C371" s="50" t="s">
        <v>769</v>
      </c>
      <c r="D371" s="242">
        <v>0</v>
      </c>
      <c r="E371" s="242">
        <v>549</v>
      </c>
      <c r="F371" s="52" t="str">
        <f t="shared" si="81"/>
        <v>-</v>
      </c>
    </row>
    <row r="372" spans="1:6" ht="12.75" customHeight="1" x14ac:dyDescent="0.2">
      <c r="A372" s="53">
        <v>4223</v>
      </c>
      <c r="B372" s="85" t="s">
        <v>679</v>
      </c>
      <c r="C372" s="50" t="s">
        <v>770</v>
      </c>
      <c r="D372" s="242">
        <v>1188.69</v>
      </c>
      <c r="E372" s="242">
        <v>1188.6500000000001</v>
      </c>
      <c r="F372" s="52">
        <f t="shared" si="81"/>
        <v>99.996634951080608</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22667.05</v>
      </c>
      <c r="E376" s="242">
        <v>52250.25</v>
      </c>
      <c r="F376" s="52">
        <f t="shared" si="81"/>
        <v>230.51191046033784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2410.5</v>
      </c>
      <c r="E391" s="51">
        <f t="shared" si="105"/>
        <v>2812.5</v>
      </c>
      <c r="F391" s="52">
        <f t="shared" si="81"/>
        <v>116.67703795892967</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2410.5</v>
      </c>
      <c r="E393" s="242">
        <v>0</v>
      </c>
      <c r="F393" s="52">
        <f t="shared" si="81"/>
        <v>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2812.5</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41141.58</v>
      </c>
      <c r="E402" s="51">
        <f t="shared" si="109"/>
        <v>173365.94</v>
      </c>
      <c r="F402" s="52">
        <f t="shared" si="81"/>
        <v>421.38862921647637</v>
      </c>
    </row>
    <row r="403" spans="1:6" ht="12.75" customHeight="1" x14ac:dyDescent="0.2">
      <c r="A403" s="53">
        <v>451</v>
      </c>
      <c r="B403" s="85" t="s">
        <v>812</v>
      </c>
      <c r="C403" s="50" t="s">
        <v>813</v>
      </c>
      <c r="D403" s="242">
        <v>41141.58</v>
      </c>
      <c r="E403" s="242">
        <v>170490.94</v>
      </c>
      <c r="F403" s="52">
        <f t="shared" si="81"/>
        <v>414.40056507309635</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2875</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283765.51</v>
      </c>
      <c r="E408" s="51">
        <f t="shared" si="111"/>
        <v>616932.1100000001</v>
      </c>
      <c r="F408" s="52">
        <f t="shared" si="81"/>
        <v>217.40912417439318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2247015.27</v>
      </c>
      <c r="E410" s="242">
        <v>2309236.7799999998</v>
      </c>
      <c r="F410" s="52">
        <f t="shared" si="81"/>
        <v>102.76907374999725</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954701.95000000007</v>
      </c>
      <c r="E412" s="51">
        <f>E6+E298</f>
        <v>955411.28999999992</v>
      </c>
      <c r="F412" s="52">
        <f t="shared" si="81"/>
        <v>100.07429962827665</v>
      </c>
    </row>
    <row r="413" spans="1:6" ht="12.75" customHeight="1" x14ac:dyDescent="0.2">
      <c r="A413" s="53" t="s">
        <v>609</v>
      </c>
      <c r="B413" s="85" t="s">
        <v>832</v>
      </c>
      <c r="C413" s="50" t="s">
        <v>833</v>
      </c>
      <c r="D413" s="51">
        <f t="shared" ref="D413:E413" si="112">D289+D350</f>
        <v>856388.01</v>
      </c>
      <c r="E413" s="51">
        <f t="shared" si="112"/>
        <v>1168297.4400000002</v>
      </c>
      <c r="F413" s="52">
        <f t="shared" si="81"/>
        <v>136.42150828337731</v>
      </c>
    </row>
    <row r="414" spans="1:6" ht="12.75" customHeight="1" x14ac:dyDescent="0.2">
      <c r="A414" s="53" t="s">
        <v>609</v>
      </c>
      <c r="B414" s="85" t="s">
        <v>834</v>
      </c>
      <c r="C414" s="50" t="s">
        <v>835</v>
      </c>
      <c r="D414" s="51">
        <f t="shared" ref="D414:E414" si="113">IF(D412&gt;=D413,D412-D413,0)</f>
        <v>98313.940000000061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212886.15000000026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355058.82000000007</v>
      </c>
      <c r="E417" s="51">
        <f t="shared" si="116"/>
        <v>256794.32999999984</v>
      </c>
      <c r="F417" s="52">
        <f t="shared" si="81"/>
        <v>72.324447538016329</v>
      </c>
    </row>
    <row r="418" spans="1:6" ht="12.75" customHeight="1" x14ac:dyDescent="0.2">
      <c r="A418" s="55" t="s">
        <v>843</v>
      </c>
      <c r="B418" s="233" t="s">
        <v>844</v>
      </c>
      <c r="C418" s="56" t="s">
        <v>845</v>
      </c>
      <c r="D418" s="62">
        <f t="shared" ref="D418:E418" si="117">D294+D411</f>
        <v>39452.39</v>
      </c>
      <c r="E418" s="62">
        <f t="shared" si="117"/>
        <v>42331.79</v>
      </c>
      <c r="F418" s="57">
        <f t="shared" si="81"/>
        <v>107.29841715546257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23442.84</v>
      </c>
      <c r="E420" s="51">
        <f t="shared" si="118"/>
        <v>10000</v>
      </c>
      <c r="F420" s="52">
        <f t="shared" ref="F420:F647" si="119">IF(D420&lt;&gt;0,IF(E420/D420&gt;=100,"&gt;&gt;100",E420/D420*100),"-")</f>
        <v>42.656947707700944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23442.84</v>
      </c>
      <c r="E484" s="51">
        <f t="shared" si="137"/>
        <v>10000</v>
      </c>
      <c r="F484" s="52">
        <f t="shared" si="119"/>
        <v>42.656947707700944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10000</v>
      </c>
      <c r="F495" s="52" t="str">
        <f t="shared" si="119"/>
        <v>-</v>
      </c>
    </row>
    <row r="496" spans="1:6" ht="12.75" customHeight="1" x14ac:dyDescent="0.2">
      <c r="A496" s="53">
        <v>8443</v>
      </c>
      <c r="B496" s="85" t="s">
        <v>999</v>
      </c>
      <c r="C496" s="50" t="s">
        <v>1000</v>
      </c>
      <c r="D496" s="242">
        <v>0</v>
      </c>
      <c r="E496" s="242">
        <v>10000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23442.84</v>
      </c>
      <c r="E507" s="51">
        <f t="shared" si="142"/>
        <v>0</v>
      </c>
      <c r="F507" s="52">
        <f t="shared" si="119"/>
        <v>0</v>
      </c>
    </row>
    <row r="508" spans="1:6" ht="12.75" customHeight="1" x14ac:dyDescent="0.2">
      <c r="A508" s="53">
        <v>8471</v>
      </c>
      <c r="B508" s="85" t="s">
        <v>1023</v>
      </c>
      <c r="C508" s="50" t="s">
        <v>1024</v>
      </c>
      <c r="D508" s="242">
        <v>23442.84</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22013.32</v>
      </c>
      <c r="E528" s="51">
        <f t="shared" si="148"/>
        <v>23841.01</v>
      </c>
      <c r="F528" s="52">
        <f t="shared" si="119"/>
        <v>108.30265493801025</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22013.32</v>
      </c>
      <c r="E593" s="51">
        <f t="shared" si="167"/>
        <v>23841.01</v>
      </c>
      <c r="F593" s="52">
        <f t="shared" si="119"/>
        <v>108.30265493801025</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398.17</v>
      </c>
      <c r="F605" s="52" t="str">
        <f t="shared" si="119"/>
        <v>-</v>
      </c>
    </row>
    <row r="606" spans="1:6" ht="24" x14ac:dyDescent="0.2">
      <c r="A606" s="53">
        <v>5443</v>
      </c>
      <c r="B606" s="85" t="s">
        <v>1210</v>
      </c>
      <c r="C606" s="50" t="s">
        <v>1211</v>
      </c>
      <c r="D606" s="242">
        <v>0</v>
      </c>
      <c r="E606" s="242">
        <v>398.17</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22013.32</v>
      </c>
      <c r="E617" s="51">
        <f t="shared" si="173"/>
        <v>23442.84</v>
      </c>
      <c r="F617" s="52">
        <f t="shared" si="119"/>
        <v>106.49388642876222</v>
      </c>
    </row>
    <row r="618" spans="1:6" ht="12.75" customHeight="1" x14ac:dyDescent="0.2">
      <c r="A618" s="53">
        <v>5471</v>
      </c>
      <c r="B618" s="85" t="s">
        <v>1234</v>
      </c>
      <c r="C618" s="50" t="s">
        <v>1235</v>
      </c>
      <c r="D618" s="242">
        <v>22013.32</v>
      </c>
      <c r="E618" s="242">
        <v>23442.84</v>
      </c>
      <c r="F618" s="52">
        <f t="shared" si="119"/>
        <v>106.49388642876222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1429.5200000000004</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13841.009999999998</v>
      </c>
      <c r="F636" s="52" t="str">
        <f t="shared" si="119"/>
        <v>-</v>
      </c>
    </row>
    <row r="637" spans="1:6" ht="12.75" customHeight="1" x14ac:dyDescent="0.2">
      <c r="A637" s="53">
        <v>92213</v>
      </c>
      <c r="B637" s="85" t="s">
        <v>1272</v>
      </c>
      <c r="C637" s="50" t="s">
        <v>1273</v>
      </c>
      <c r="D637" s="242">
        <v>154736.13</v>
      </c>
      <c r="E637" s="242">
        <v>156165.65</v>
      </c>
      <c r="F637" s="52">
        <f t="shared" si="119"/>
        <v>100.92384370734875</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978144.79</v>
      </c>
      <c r="E639" s="51">
        <f t="shared" si="180"/>
        <v>965411.28999999992</v>
      </c>
      <c r="F639" s="52">
        <f t="shared" si="119"/>
        <v>98.698198862767541</v>
      </c>
    </row>
    <row r="640" spans="1:6" ht="12.75" customHeight="1" x14ac:dyDescent="0.2">
      <c r="A640" s="53" t="s">
        <v>609</v>
      </c>
      <c r="B640" s="85" t="s">
        <v>1278</v>
      </c>
      <c r="C640" s="50" t="s">
        <v>1279</v>
      </c>
      <c r="D640" s="51">
        <f t="shared" ref="D640:E640" si="181">D413+D528</f>
        <v>878401.33</v>
      </c>
      <c r="E640" s="51">
        <f t="shared" si="181"/>
        <v>1192138.4500000002</v>
      </c>
      <c r="F640" s="52">
        <f t="shared" si="119"/>
        <v>135.71683116645556</v>
      </c>
    </row>
    <row r="641" spans="1:6" ht="12.75" customHeight="1" x14ac:dyDescent="0.2">
      <c r="A641" s="53" t="s">
        <v>609</v>
      </c>
      <c r="B641" s="85" t="s">
        <v>1280</v>
      </c>
      <c r="C641" s="50" t="s">
        <v>1281</v>
      </c>
      <c r="D641" s="51">
        <f t="shared" ref="D641:E641" si="182">IF(D639&gt;=D640,D639-D640,0)</f>
        <v>99743.460000000079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226727.16000000027</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200322.69000000006</v>
      </c>
      <c r="E644" s="51">
        <f t="shared" si="185"/>
        <v>100628.67999999985</v>
      </c>
      <c r="F644" s="52">
        <f t="shared" si="119"/>
        <v>50.233291096480293</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100579.22999999998</v>
      </c>
      <c r="E646" s="51">
        <f t="shared" si="187"/>
        <v>327355.84000000008</v>
      </c>
      <c r="F646" s="52">
        <f t="shared" si="119"/>
        <v>325.47061654777048</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64978.84</v>
      </c>
      <c r="E649" s="242">
        <v>138897.5</v>
      </c>
      <c r="F649" s="52">
        <f t="shared" ref="F649:F724" si="188">IF(D649&lt;&gt;0,IF(E649/D649&gt;=100,"&gt;&gt;100",E649/D649*100),"-")</f>
        <v>213.7580480045504</v>
      </c>
    </row>
    <row r="650" spans="1:6" ht="12.75" customHeight="1" x14ac:dyDescent="0.2">
      <c r="A650" s="53" t="s">
        <v>1297</v>
      </c>
      <c r="B650" s="85" t="s">
        <v>1298</v>
      </c>
      <c r="C650" s="50" t="s">
        <v>1297</v>
      </c>
      <c r="D650" s="242">
        <v>1003363.16</v>
      </c>
      <c r="E650" s="242">
        <v>1001408.39</v>
      </c>
      <c r="F650" s="52">
        <f t="shared" si="188"/>
        <v>99.805178216828295</v>
      </c>
    </row>
    <row r="651" spans="1:6" ht="12.75" customHeight="1" x14ac:dyDescent="0.2">
      <c r="A651" s="53" t="s">
        <v>1299</v>
      </c>
      <c r="B651" s="85" t="s">
        <v>1300</v>
      </c>
      <c r="C651" s="50" t="s">
        <v>1299</v>
      </c>
      <c r="D651" s="242">
        <v>929444.5</v>
      </c>
      <c r="E651" s="242">
        <v>1069307.8</v>
      </c>
      <c r="F651" s="52">
        <f t="shared" si="188"/>
        <v>115.0480528961116</v>
      </c>
    </row>
    <row r="652" spans="1:6" ht="24" x14ac:dyDescent="0.2">
      <c r="A652" s="53">
        <v>11</v>
      </c>
      <c r="B652" s="85" t="s">
        <v>1301</v>
      </c>
      <c r="C652" s="50" t="s">
        <v>1302</v>
      </c>
      <c r="D652" s="51">
        <f t="shared" ref="D652:E652" si="189">+D649+D650-D651</f>
        <v>138897.5</v>
      </c>
      <c r="E652" s="51">
        <f t="shared" si="189"/>
        <v>70998.090000000084</v>
      </c>
      <c r="F652" s="52">
        <f t="shared" si="188"/>
        <v>51.115455641750273</v>
      </c>
    </row>
    <row r="653" spans="1:6" ht="24" x14ac:dyDescent="0.2">
      <c r="A653" s="53" t="s">
        <v>609</v>
      </c>
      <c r="B653" s="85" t="s">
        <v>1303</v>
      </c>
      <c r="C653" s="50" t="s">
        <v>1304</v>
      </c>
      <c r="D653" s="262">
        <v>14</v>
      </c>
      <c r="E653" s="262">
        <v>8</v>
      </c>
      <c r="F653" s="52">
        <f t="shared" si="188"/>
        <v>57.142857142857139</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14</v>
      </c>
      <c r="E655" s="262">
        <v>8</v>
      </c>
      <c r="F655" s="52">
        <f t="shared" si="188"/>
        <v>57.142857142857139</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320508</v>
      </c>
      <c r="E661" s="242">
        <v>337812.9</v>
      </c>
      <c r="F661" s="52">
        <f t="shared" si="188"/>
        <v>105.39921000411847</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174900.28</v>
      </c>
      <c r="E665" s="242">
        <v>165400</v>
      </c>
      <c r="F665" s="52">
        <f t="shared" si="188"/>
        <v>94.568173361414864</v>
      </c>
    </row>
    <row r="666" spans="1:6" ht="12.75" customHeight="1" x14ac:dyDescent="0.2">
      <c r="A666" s="53">
        <v>63322</v>
      </c>
      <c r="B666" s="85" t="s">
        <v>1330</v>
      </c>
      <c r="C666" s="50" t="s">
        <v>1331</v>
      </c>
      <c r="D666" s="242">
        <v>0</v>
      </c>
      <c r="E666" s="242">
        <v>18000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53366.42</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130480.14</v>
      </c>
      <c r="E694" s="242">
        <v>120399.36</v>
      </c>
      <c r="F694" s="52">
        <f t="shared" si="188"/>
        <v>92.274088608427306</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86643.72</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560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4856.97</v>
      </c>
      <c r="E742" s="242">
        <v>5237.8</v>
      </c>
      <c r="F742" s="52">
        <f t="shared" si="190"/>
        <v>107.84089669073518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15938.32</v>
      </c>
      <c r="E759" s="242">
        <v>0</v>
      </c>
      <c r="F759" s="52">
        <f t="shared" si="190"/>
        <v>0</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17655.04</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9093.5</v>
      </c>
      <c r="E816" s="242">
        <v>12501.66</v>
      </c>
      <c r="F816" s="52">
        <f t="shared" si="190"/>
        <v>137.47907846263814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9290.5400000000009</v>
      </c>
      <c r="E821" s="242">
        <v>6636.1</v>
      </c>
      <c r="F821" s="52">
        <f t="shared" si="190"/>
        <v>71.428571428571431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9679.16</v>
      </c>
      <c r="E823" s="242">
        <v>12873.24</v>
      </c>
      <c r="F823" s="52">
        <f t="shared" si="190"/>
        <v>132.99955781286806</v>
      </c>
    </row>
    <row r="824" spans="1:6" ht="12.75" customHeight="1" x14ac:dyDescent="0.2">
      <c r="A824" s="53">
        <v>37221</v>
      </c>
      <c r="B824" s="85" t="s">
        <v>1628</v>
      </c>
      <c r="C824" s="50" t="s">
        <v>1629</v>
      </c>
      <c r="D824" s="242">
        <v>8915.36</v>
      </c>
      <c r="E824" s="242">
        <v>8759.9</v>
      </c>
      <c r="F824" s="52">
        <f t="shared" si="190"/>
        <v>98.256267834389178</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626.29999999999995</v>
      </c>
      <c r="E828" s="242">
        <v>268.51</v>
      </c>
      <c r="F828" s="52">
        <f t="shared" si="190"/>
        <v>42.872425355261058</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10000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23442.84</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398.17</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22013.32</v>
      </c>
      <c r="E968" s="242">
        <v>23442.84</v>
      </c>
      <c r="F968" s="52">
        <f t="shared" si="190"/>
        <v>106.49388642876222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3187460.4</v>
      </c>
      <c r="E6" s="229">
        <f t="shared" si="0"/>
        <v>3571211.6899999995</v>
      </c>
      <c r="F6" s="230">
        <f t="shared" ref="F6:F260" si="1">IF(D6&gt;0,IF(E6/D6&gt;=100,"&gt;&gt;100",E6/D6*100),"-")</f>
        <v>112.03940572877391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2460103.13</v>
      </c>
      <c r="E7" s="104">
        <f t="shared" si="2"/>
        <v>2911541.6399999992</v>
      </c>
      <c r="F7" s="93">
        <f t="shared" si="1"/>
        <v>118.35038964403086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72017.86</v>
      </c>
      <c r="E8" s="104">
        <f>E9+E10-E11</f>
        <v>83327.75</v>
      </c>
      <c r="F8" s="93">
        <f t="shared" si="1"/>
        <v>115.70428502041021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24726.93</v>
      </c>
      <c r="E9" s="247">
        <v>24726.93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47290.93</v>
      </c>
      <c r="E10" s="247">
        <v>60040.93</v>
      </c>
      <c r="F10" s="93">
        <f t="shared" si="1"/>
        <v>126.96077239335324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1440.11</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2388085.27</v>
      </c>
      <c r="E12" s="104">
        <f t="shared" si="3"/>
        <v>2828213.8899999992</v>
      </c>
      <c r="F12" s="93">
        <f t="shared" si="1"/>
        <v>118.43018863392591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2288336.77</v>
      </c>
      <c r="E13" s="104">
        <f t="shared" si="4"/>
        <v>2702951.8699999996</v>
      </c>
      <c r="F13" s="93">
        <f t="shared" si="1"/>
        <v>118.1186224613259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603012.75</v>
      </c>
      <c r="E15" s="247">
        <v>712304.87</v>
      </c>
      <c r="F15" s="93">
        <f t="shared" si="1"/>
        <v>118.12434645867769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1217633.1599999999</v>
      </c>
      <c r="E16" s="247">
        <v>1384999.39</v>
      </c>
      <c r="F16" s="93">
        <f t="shared" si="1"/>
        <v>113.74520959990939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864451.09</v>
      </c>
      <c r="E17" s="247">
        <v>1122670.25</v>
      </c>
      <c r="F17" s="93">
        <f t="shared" si="1"/>
        <v>129.87088141678439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396760.23</v>
      </c>
      <c r="E18" s="247">
        <v>517022.64</v>
      </c>
      <c r="F18" s="93">
        <f t="shared" si="1"/>
        <v>130.31110502179112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97388.22000000003</v>
      </c>
      <c r="E19" s="104">
        <f t="shared" si="5"/>
        <v>120781.69999999995</v>
      </c>
      <c r="F19" s="93">
        <f t="shared" si="1"/>
        <v>124.02085180322622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65467.08</v>
      </c>
      <c r="E20" s="247">
        <v>77971.28</v>
      </c>
      <c r="F20" s="93">
        <f t="shared" si="1"/>
        <v>119.09998124248095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17055.830000000002</v>
      </c>
      <c r="E21" s="247">
        <v>17604.830000000002</v>
      </c>
      <c r="F21" s="93">
        <f t="shared" si="1"/>
        <v>103.21884071311686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160317.72</v>
      </c>
      <c r="E22" s="247">
        <v>161506.37</v>
      </c>
      <c r="F22" s="93">
        <f t="shared" si="1"/>
        <v>100.74143394753867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384.76</v>
      </c>
      <c r="E24" s="247">
        <v>384.76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119026.8</v>
      </c>
      <c r="E26" s="247">
        <v>171277.05</v>
      </c>
      <c r="F26" s="93">
        <f t="shared" si="1"/>
        <v>143.89788686245447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264863.96999999997</v>
      </c>
      <c r="E28" s="247">
        <v>307962.59000000003</v>
      </c>
      <c r="F28" s="93">
        <f t="shared" si="1"/>
        <v>116.27198293524033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2360.2800000000002</v>
      </c>
      <c r="E45" s="104">
        <f t="shared" si="9"/>
        <v>4480.32</v>
      </c>
      <c r="F45" s="93">
        <f t="shared" si="1"/>
        <v>189.82154659616651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2410.5</v>
      </c>
      <c r="E47" s="247">
        <v>2410.5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2812.5</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50.22</v>
      </c>
      <c r="E50" s="247">
        <v>742.68</v>
      </c>
      <c r="F50" s="93">
        <f t="shared" si="1"/>
        <v>1478.8530465949821</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12090.73</v>
      </c>
      <c r="E54" s="247">
        <v>13889.15</v>
      </c>
      <c r="F54" s="93">
        <f t="shared" si="1"/>
        <v>114.87437069556594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12090.73</v>
      </c>
      <c r="E55" s="247">
        <v>13889.15</v>
      </c>
      <c r="F55" s="93">
        <f t="shared" si="1"/>
        <v>114.87437069556594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727357.27</v>
      </c>
      <c r="E68" s="104">
        <f t="shared" si="13"/>
        <v>659670.05000000005</v>
      </c>
      <c r="F68" s="93">
        <f t="shared" si="1"/>
        <v>90.694089027253426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138897.5</v>
      </c>
      <c r="E69" s="104">
        <f t="shared" si="14"/>
        <v>70998.09</v>
      </c>
      <c r="F69" s="93">
        <f t="shared" si="1"/>
        <v>51.115455641750209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138897.5</v>
      </c>
      <c r="E70" s="104">
        <f t="shared" si="15"/>
        <v>70998.09</v>
      </c>
      <c r="F70" s="93">
        <f t="shared" si="1"/>
        <v>51.115455641750209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138897.5</v>
      </c>
      <c r="E72" s="247">
        <v>70998.09</v>
      </c>
      <c r="F72" s="93">
        <f t="shared" si="1"/>
        <v>51.115455641750209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2667.21</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28</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2639.21</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546340.17000000004</v>
      </c>
      <c r="E134" s="104">
        <f t="shared" si="23"/>
        <v>546340.17000000004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546340.17000000004</v>
      </c>
      <c r="E135" s="104">
        <f t="shared" si="24"/>
        <v>546340.17000000004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546340.17000000004</v>
      </c>
      <c r="E139" s="247">
        <v>546340.17000000004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39452.390000000007</v>
      </c>
      <c r="E146" s="104">
        <f t="shared" si="26"/>
        <v>42331.79</v>
      </c>
      <c r="F146" s="93">
        <f t="shared" si="1"/>
        <v>107.29841715546256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17326.3</v>
      </c>
      <c r="E147" s="247">
        <v>14974.62</v>
      </c>
      <c r="F147" s="93">
        <f t="shared" si="1"/>
        <v>86.427107922637845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2810.73</v>
      </c>
      <c r="E158" s="247">
        <v>811.49</v>
      </c>
      <c r="F158" s="93">
        <f t="shared" si="1"/>
        <v>28.87114735317871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72446.210000000006</v>
      </c>
      <c r="E159" s="247">
        <v>73594.31</v>
      </c>
      <c r="F159" s="93">
        <f t="shared" si="1"/>
        <v>101.58476199099992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53130.85</v>
      </c>
      <c r="E163" s="247">
        <v>47048.63</v>
      </c>
      <c r="F163" s="93">
        <f t="shared" si="1"/>
        <v>88.552375879550198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3187460.4000000004</v>
      </c>
      <c r="E175" s="104">
        <f t="shared" si="30"/>
        <v>3571211.69</v>
      </c>
      <c r="F175" s="93">
        <f t="shared" si="1"/>
        <v>112.03940572877391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397165.35</v>
      </c>
      <c r="E176" s="104">
        <f t="shared" si="31"/>
        <v>539484.88</v>
      </c>
      <c r="F176" s="93">
        <f t="shared" si="1"/>
        <v>135.83382336852901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194989.91999999998</v>
      </c>
      <c r="E177" s="104">
        <f t="shared" si="32"/>
        <v>242680.95999999999</v>
      </c>
      <c r="F177" s="93">
        <f t="shared" si="1"/>
        <v>124.4582078909515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3906.38</v>
      </c>
      <c r="E178" s="247">
        <v>16686.03</v>
      </c>
      <c r="F178" s="93">
        <f t="shared" si="1"/>
        <v>427.14815250948448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173666.66</v>
      </c>
      <c r="E179" s="247">
        <v>224989.1</v>
      </c>
      <c r="F179" s="93">
        <f t="shared" si="1"/>
        <v>129.55226984845564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413.36</v>
      </c>
      <c r="E180" s="104">
        <f t="shared" si="33"/>
        <v>2.0499999999999998</v>
      </c>
      <c r="F180" s="93">
        <f t="shared" si="1"/>
        <v>0.49593574608089797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410.76</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2.6</v>
      </c>
      <c r="E183" s="247">
        <v>2.0499999999999998</v>
      </c>
      <c r="F183" s="93">
        <f t="shared" si="1"/>
        <v>78.84615384615384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15938.32</v>
      </c>
      <c r="E184" s="247">
        <v>0</v>
      </c>
      <c r="F184" s="93">
        <f t="shared" si="1"/>
        <v>0</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716.3</v>
      </c>
      <c r="E186" s="247">
        <v>654.88</v>
      </c>
      <c r="F186" s="93">
        <f t="shared" si="1"/>
        <v>91.425380427195307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348.9</v>
      </c>
      <c r="E188" s="247">
        <v>348.9</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46009.78</v>
      </c>
      <c r="E189" s="247">
        <v>154479.28</v>
      </c>
      <c r="F189" s="93">
        <f t="shared" si="1"/>
        <v>335.75313770246237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156165.65</v>
      </c>
      <c r="E206" s="104">
        <f t="shared" si="37"/>
        <v>142324.64000000001</v>
      </c>
      <c r="F206" s="93">
        <f t="shared" si="1"/>
        <v>91.136968981334903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156165.65</v>
      </c>
      <c r="E207" s="104">
        <f t="shared" si="38"/>
        <v>142324.64000000001</v>
      </c>
      <c r="F207" s="93">
        <f t="shared" si="1"/>
        <v>91.136968981334903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132722.81</v>
      </c>
      <c r="E208" s="247">
        <v>142324.64000000001</v>
      </c>
      <c r="F208" s="93">
        <f t="shared" si="1"/>
        <v>107.23449872708393</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23442.84</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2790295.0500000003</v>
      </c>
      <c r="E237" s="104">
        <f t="shared" si="41"/>
        <v>3031726.81</v>
      </c>
      <c r="F237" s="93">
        <f t="shared" si="1"/>
        <v>108.65255306961174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2850228.2</v>
      </c>
      <c r="E238" s="104">
        <f t="shared" si="42"/>
        <v>3315557.17</v>
      </c>
      <c r="F238" s="93">
        <f t="shared" si="1"/>
        <v>116.32602505301153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3006393.85</v>
      </c>
      <c r="E239" s="104">
        <f t="shared" si="43"/>
        <v>3457881.81</v>
      </c>
      <c r="F239" s="93">
        <f t="shared" si="1"/>
        <v>115.01759192329375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3006393.85</v>
      </c>
      <c r="E240" s="247">
        <v>3457881.81</v>
      </c>
      <c r="F240" s="93">
        <f t="shared" si="1"/>
        <v>115.01759192329375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156165.65</v>
      </c>
      <c r="E242" s="104">
        <f t="shared" si="44"/>
        <v>142324.64000000001</v>
      </c>
      <c r="F242" s="93">
        <f t="shared" si="1"/>
        <v>91.136968981334903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156165.65</v>
      </c>
      <c r="E243" s="247">
        <v>142324.64000000001</v>
      </c>
      <c r="F243" s="93">
        <f t="shared" si="1"/>
        <v>91.136968981334903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-100579.22999999998</v>
      </c>
      <c r="E245" s="104">
        <f t="shared" si="45"/>
        <v>-327355.83999999985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2208657.5499999998</v>
      </c>
      <c r="E246" s="104">
        <f t="shared" si="46"/>
        <v>2362046.6300000004</v>
      </c>
      <c r="F246" s="93">
        <f t="shared" si="1"/>
        <v>106.94490098747995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2052491.9</v>
      </c>
      <c r="E247" s="247">
        <v>2219721.9900000002</v>
      </c>
      <c r="F247" s="93">
        <f t="shared" si="1"/>
        <v>108.14766138662961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156165.65</v>
      </c>
      <c r="E249" s="247">
        <v>142324.64000000001</v>
      </c>
      <c r="F249" s="93">
        <f t="shared" si="1"/>
        <v>91.136968981334903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2309236.7799999998</v>
      </c>
      <c r="E250" s="104">
        <f t="shared" si="47"/>
        <v>2689402.47</v>
      </c>
      <c r="F250" s="93">
        <f t="shared" si="1"/>
        <v>116.46282846750779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2309236.7799999998</v>
      </c>
      <c r="E252" s="247">
        <v>2689402.47</v>
      </c>
      <c r="F252" s="93">
        <f t="shared" si="1"/>
        <v>116.46282846750779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39452.39</v>
      </c>
      <c r="E255" s="247">
        <v>42331.79</v>
      </c>
      <c r="F255" s="93">
        <f t="shared" si="1"/>
        <v>107.29841715546257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1193.69</v>
      </c>
      <c r="E257" s="247">
        <v>1193.69</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354954.27</v>
      </c>
      <c r="E259" s="104">
        <f t="shared" si="49"/>
        <v>595681.99</v>
      </c>
      <c r="F259" s="93">
        <f t="shared" si="1"/>
        <v>167.81936163213362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354954.27</v>
      </c>
      <c r="E260" s="248">
        <v>595681.99</v>
      </c>
      <c r="F260" s="97">
        <f t="shared" si="1"/>
        <v>167.81936163213362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92583.24</v>
      </c>
      <c r="E264" s="247">
        <v>89380.42</v>
      </c>
      <c r="F264" s="93">
        <f t="shared" si="50"/>
        <v>96.540604973427151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2401.4499999999998</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237.76</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127138.38</v>
      </c>
      <c r="E287" s="247">
        <v>193070.44</v>
      </c>
      <c r="F287" s="93">
        <f t="shared" si="50"/>
        <v>151.85850252299895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67851.539999999994</v>
      </c>
      <c r="E288" s="247">
        <v>49610.52</v>
      </c>
      <c r="F288" s="93">
        <f t="shared" si="50"/>
        <v>73.116277095553031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36968.800000000003</v>
      </c>
      <c r="E289" s="247">
        <v>154479.28</v>
      </c>
      <c r="F289" s="93">
        <f t="shared" si="50"/>
        <v>417.86392850187184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9040.98</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156165.65</v>
      </c>
      <c r="E294" s="247">
        <v>142324.64000000001</v>
      </c>
      <c r="F294" s="93">
        <f t="shared" si="50"/>
        <v>91.136968981334903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173545.72</v>
      </c>
      <c r="E5" s="79">
        <f t="shared" si="0"/>
        <v>176551.81000000003</v>
      </c>
      <c r="F5" s="80">
        <f t="shared" ref="F5:F141" si="1">IF(D5&gt;0,IF(E5/D5&gt;=100,"&gt;&gt;100",E5/D5*100),"-")</f>
        <v>101.73216026301313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173010.28</v>
      </c>
      <c r="E6" s="81">
        <f t="shared" si="2"/>
        <v>175869.31000000003</v>
      </c>
      <c r="F6" s="63">
        <f t="shared" si="1"/>
        <v>101.65252030110582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25209.68</v>
      </c>
      <c r="E7" s="249">
        <v>13102.67</v>
      </c>
      <c r="F7" s="63">
        <f t="shared" si="1"/>
        <v>51.97475731544391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147800.6</v>
      </c>
      <c r="E8" s="249">
        <v>162766.64000000001</v>
      </c>
      <c r="F8" s="63">
        <f t="shared" si="1"/>
        <v>110.12583169486456</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535.44000000000005</v>
      </c>
      <c r="E13" s="81">
        <f t="shared" si="4"/>
        <v>682.5</v>
      </c>
      <c r="F13" s="63">
        <f t="shared" si="1"/>
        <v>127.4652622142537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535.44000000000005</v>
      </c>
      <c r="E16" s="249">
        <v>682.5</v>
      </c>
      <c r="F16" s="63">
        <f t="shared" si="1"/>
        <v>127.4652622142537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1327.23</v>
      </c>
      <c r="E22" s="81">
        <f t="shared" si="5"/>
        <v>1327.23</v>
      </c>
      <c r="F22" s="63">
        <f t="shared" si="1"/>
        <v>100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1327.23</v>
      </c>
      <c r="E24" s="249">
        <v>1327.23</v>
      </c>
      <c r="F24" s="63">
        <f t="shared" si="1"/>
        <v>100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21062</v>
      </c>
      <c r="E28" s="81">
        <f t="shared" si="6"/>
        <v>21062</v>
      </c>
      <c r="F28" s="63">
        <f t="shared" si="1"/>
        <v>100</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21062</v>
      </c>
      <c r="E30" s="249">
        <v>21062</v>
      </c>
      <c r="F30" s="63">
        <f t="shared" si="1"/>
        <v>100</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140409.32</v>
      </c>
      <c r="E35" s="81">
        <f t="shared" si="7"/>
        <v>219788.4</v>
      </c>
      <c r="F35" s="63">
        <f t="shared" si="1"/>
        <v>156.53405343747835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17113.61</v>
      </c>
      <c r="E39" s="81">
        <f t="shared" si="9"/>
        <v>9047.2800000000007</v>
      </c>
      <c r="F39" s="63">
        <f t="shared" si="1"/>
        <v>52.865993790906771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17113.61</v>
      </c>
      <c r="E40" s="249">
        <v>9047.2800000000007</v>
      </c>
      <c r="F40" s="63">
        <f t="shared" si="1"/>
        <v>52.865993790906771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123295.71</v>
      </c>
      <c r="E54" s="81">
        <f t="shared" si="12"/>
        <v>210741.12</v>
      </c>
      <c r="F54" s="63">
        <f t="shared" si="1"/>
        <v>170.92331922984181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123295.71</v>
      </c>
      <c r="E55" s="249">
        <v>210741.12</v>
      </c>
      <c r="F55" s="63">
        <f t="shared" si="1"/>
        <v>170.92331922984181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91909.1</v>
      </c>
      <c r="E75" s="81">
        <f t="shared" si="15"/>
        <v>61740.73</v>
      </c>
      <c r="F75" s="63">
        <f t="shared" si="1"/>
        <v>67.175861802585374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91909.1</v>
      </c>
      <c r="E81" s="249">
        <v>61740.73</v>
      </c>
      <c r="F81" s="63">
        <f t="shared" si="1"/>
        <v>67.175861802585374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194023.97999999998</v>
      </c>
      <c r="E82" s="81">
        <f t="shared" si="16"/>
        <v>473574.44000000006</v>
      </c>
      <c r="F82" s="63">
        <f t="shared" si="1"/>
        <v>244.08036573623534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94184.48</v>
      </c>
      <c r="E84" s="249">
        <v>359021.28</v>
      </c>
      <c r="F84" s="63">
        <f t="shared" si="1"/>
        <v>381.18942738761211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99839.5</v>
      </c>
      <c r="E86" s="249">
        <v>114553.16</v>
      </c>
      <c r="F86" s="63">
        <f t="shared" si="1"/>
        <v>114.73731338798771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56157.71</v>
      </c>
      <c r="E107" s="81">
        <f t="shared" si="21"/>
        <v>61873.26</v>
      </c>
      <c r="F107" s="63">
        <f t="shared" si="1"/>
        <v>110.17767640454001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10354.459999999999</v>
      </c>
      <c r="E108" s="249">
        <v>12500</v>
      </c>
      <c r="F108" s="63">
        <f t="shared" si="1"/>
        <v>120.72092605505263</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35269.64</v>
      </c>
      <c r="E109" s="249">
        <v>36306.14</v>
      </c>
      <c r="F109" s="63">
        <f t="shared" si="1"/>
        <v>102.93878814753992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3000</v>
      </c>
      <c r="E111" s="249">
        <v>3000</v>
      </c>
      <c r="F111" s="63">
        <f t="shared" si="1"/>
        <v>100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7533.61</v>
      </c>
      <c r="E113" s="249">
        <v>10067.120000000001</v>
      </c>
      <c r="F113" s="63">
        <f t="shared" si="1"/>
        <v>133.62942865372645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15834.69</v>
      </c>
      <c r="E114" s="81">
        <f t="shared" si="22"/>
        <v>20139</v>
      </c>
      <c r="F114" s="63">
        <f t="shared" si="1"/>
        <v>127.18278665385934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6919.33</v>
      </c>
      <c r="E115" s="81">
        <f t="shared" si="23"/>
        <v>10937.42</v>
      </c>
      <c r="F115" s="63">
        <f t="shared" si="1"/>
        <v>158.070506826528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6919.33</v>
      </c>
      <c r="E116" s="249">
        <v>10937.42</v>
      </c>
      <c r="F116" s="63">
        <f t="shared" si="1"/>
        <v>158.070506826528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8915.36</v>
      </c>
      <c r="E125" s="249">
        <v>9201.58</v>
      </c>
      <c r="F125" s="63">
        <f t="shared" si="1"/>
        <v>103.21041438595861</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162118.26</v>
      </c>
      <c r="E129" s="81">
        <f t="shared" si="26"/>
        <v>132240.57</v>
      </c>
      <c r="F129" s="63">
        <f t="shared" si="1"/>
        <v>81.570435063884844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162118.26</v>
      </c>
      <c r="E138" s="249">
        <v>132240.57</v>
      </c>
      <c r="F138" s="63">
        <f t="shared" si="1"/>
        <v>81.570435063884844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856388.00999999989</v>
      </c>
      <c r="E141" s="106">
        <f t="shared" si="28"/>
        <v>1168297.4400000002</v>
      </c>
      <c r="F141" s="82">
        <f t="shared" si="1"/>
        <v>136.42150828337734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397165.35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1180316.31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553384.19999999995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137111.71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360626.35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10606.73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41039.410000000003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4000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616932.11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10000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1037996.78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505693.16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124332.06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309303.90999999997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11018.04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15938.32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41100.83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4000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508462.61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23841.01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23841.01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539484.88000000012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347549.72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193070.44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192455.17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59823.86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26276.880000000001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30090.83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76263.600000000006</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266.37</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266.37</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348.9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348.9</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154479.28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24852.38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111126.9</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18500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191935.16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49610.52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142324.64000000001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11</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36926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Provjera</v>
      </c>
      <c r="C215" s="118" t="s">
        <v>3220</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2024-09-24T08:26:57Z</cp:lastPrinted>
  <dcterms:created xsi:type="dcterms:W3CDTF">2022-04-01T05:14:30Z</dcterms:created>
  <dcterms:modified xsi:type="dcterms:W3CDTF">2026-03-11T08:11:42Z</dcterms:modified>
</cp:coreProperties>
</file>