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Trnava\TRNAVA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F301" i="9"/>
  <c r="E301" i="9"/>
  <c r="B301" i="9" s="1"/>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F294" i="9"/>
  <c r="B294" i="9"/>
  <c r="H293" i="9"/>
  <c r="G293" i="9"/>
  <c r="F293" i="9"/>
  <c r="H292" i="9"/>
  <c r="G292" i="9"/>
  <c r="F292" i="9"/>
  <c r="H291" i="9"/>
  <c r="G291" i="9"/>
  <c r="E291" i="9" s="1"/>
  <c r="B291" i="9" s="1"/>
  <c r="F291" i="9"/>
  <c r="H290" i="9"/>
  <c r="G290" i="9"/>
  <c r="F290" i="9"/>
  <c r="G289" i="9"/>
  <c r="F289" i="9"/>
  <c r="H288" i="9"/>
  <c r="E288" i="9" s="1"/>
  <c r="B288" i="9" s="1"/>
  <c r="G288" i="9"/>
  <c r="F288" i="9"/>
  <c r="H287" i="9"/>
  <c r="G287" i="9"/>
  <c r="F287" i="9"/>
  <c r="H286" i="9"/>
  <c r="G286" i="9"/>
  <c r="E286" i="9" s="1"/>
  <c r="B286" i="9" s="1"/>
  <c r="F286" i="9"/>
  <c r="H285" i="9"/>
  <c r="G285" i="9"/>
  <c r="F285" i="9"/>
  <c r="F284" i="9"/>
  <c r="H283" i="9"/>
  <c r="E283" i="9" s="1"/>
  <c r="G283" i="9"/>
  <c r="F283" i="9"/>
  <c r="H282" i="9"/>
  <c r="G282" i="9"/>
  <c r="F282" i="9"/>
  <c r="H281" i="9"/>
  <c r="G281" i="9"/>
  <c r="F281" i="9"/>
  <c r="F280" i="9"/>
  <c r="F279" i="9"/>
  <c r="F277" i="9" s="1"/>
  <c r="F278" i="9"/>
  <c r="F276" i="9"/>
  <c r="L275" i="9"/>
  <c r="F275" i="9" s="1"/>
  <c r="H275" i="9"/>
  <c r="G275" i="9"/>
  <c r="F274" i="9"/>
  <c r="I273" i="9"/>
  <c r="H273" i="9"/>
  <c r="F273" i="9"/>
  <c r="E272" i="9"/>
  <c r="M271" i="9"/>
  <c r="L271" i="9"/>
  <c r="E271" i="9"/>
  <c r="M270" i="9"/>
  <c r="F270" i="9" s="1"/>
  <c r="L270" i="9"/>
  <c r="E270" i="9"/>
  <c r="B270" i="9" s="1"/>
  <c r="M269" i="9"/>
  <c r="L269" i="9"/>
  <c r="F269" i="9"/>
  <c r="E269" i="9"/>
  <c r="M268" i="9"/>
  <c r="L268" i="9"/>
  <c r="F268" i="9"/>
  <c r="B268" i="9" s="1"/>
  <c r="E268" i="9"/>
  <c r="M267" i="9"/>
  <c r="L267" i="9"/>
  <c r="F267" i="9" s="1"/>
  <c r="E267" i="9"/>
  <c r="M266" i="9"/>
  <c r="L266" i="9"/>
  <c r="F266" i="9"/>
  <c r="B266" i="9" s="1"/>
  <c r="E266" i="9"/>
  <c r="M265" i="9"/>
  <c r="L265" i="9"/>
  <c r="F265" i="9" s="1"/>
  <c r="E265" i="9"/>
  <c r="M264" i="9"/>
  <c r="L264" i="9"/>
  <c r="E264" i="9"/>
  <c r="M263" i="9"/>
  <c r="L263" i="9"/>
  <c r="E263" i="9"/>
  <c r="M262" i="9"/>
  <c r="F262" i="9" s="1"/>
  <c r="L262" i="9"/>
  <c r="E262" i="9"/>
  <c r="B262" i="9"/>
  <c r="M261" i="9"/>
  <c r="L261" i="9"/>
  <c r="F261" i="9"/>
  <c r="E261" i="9"/>
  <c r="B261" i="9" s="1"/>
  <c r="M260" i="9"/>
  <c r="L260" i="9"/>
  <c r="F260" i="9"/>
  <c r="B260" i="9" s="1"/>
  <c r="E260" i="9"/>
  <c r="M259" i="9"/>
  <c r="L259" i="9"/>
  <c r="F259" i="9" s="1"/>
  <c r="E259" i="9"/>
  <c r="B259" i="9" s="1"/>
  <c r="M258" i="9"/>
  <c r="L258" i="9"/>
  <c r="F258" i="9"/>
  <c r="B258" i="9" s="1"/>
  <c r="E258" i="9"/>
  <c r="M257" i="9"/>
  <c r="L257" i="9"/>
  <c r="F257" i="9" s="1"/>
  <c r="E257" i="9"/>
  <c r="M256" i="9"/>
  <c r="L256" i="9"/>
  <c r="F256" i="9" s="1"/>
  <c r="B256" i="9" s="1"/>
  <c r="E256" i="9"/>
  <c r="M255" i="9"/>
  <c r="L255" i="9"/>
  <c r="E255" i="9"/>
  <c r="M254" i="9"/>
  <c r="F254" i="9" s="1"/>
  <c r="L254" i="9"/>
  <c r="E254" i="9"/>
  <c r="B254" i="9" s="1"/>
  <c r="M253" i="9"/>
  <c r="L253" i="9"/>
  <c r="F253" i="9"/>
  <c r="E253" i="9"/>
  <c r="M252" i="9"/>
  <c r="L252" i="9"/>
  <c r="F252" i="9"/>
  <c r="B252" i="9" s="1"/>
  <c r="E252" i="9"/>
  <c r="M251" i="9"/>
  <c r="L251" i="9"/>
  <c r="F251" i="9" s="1"/>
  <c r="E251" i="9"/>
  <c r="B251" i="9" s="1"/>
  <c r="M250" i="9"/>
  <c r="L250" i="9"/>
  <c r="F250" i="9"/>
  <c r="B250" i="9" s="1"/>
  <c r="E250" i="9"/>
  <c r="M249" i="9"/>
  <c r="L249" i="9"/>
  <c r="F249" i="9" s="1"/>
  <c r="E249" i="9"/>
  <c r="M248" i="9"/>
  <c r="L248" i="9"/>
  <c r="E248" i="9"/>
  <c r="M247" i="9"/>
  <c r="L247" i="9"/>
  <c r="E247" i="9"/>
  <c r="M246" i="9"/>
  <c r="F246" i="9" s="1"/>
  <c r="B246" i="9" s="1"/>
  <c r="L246" i="9"/>
  <c r="E246" i="9"/>
  <c r="M245" i="9"/>
  <c r="L245" i="9"/>
  <c r="F245" i="9"/>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s="1"/>
  <c r="B240" i="9" s="1"/>
  <c r="E240" i="9"/>
  <c r="M239" i="9"/>
  <c r="L239" i="9"/>
  <c r="E239" i="9"/>
  <c r="M238" i="9"/>
  <c r="F238" i="9" s="1"/>
  <c r="L238" i="9"/>
  <c r="E238" i="9"/>
  <c r="B238" i="9" s="1"/>
  <c r="M237" i="9"/>
  <c r="L237" i="9"/>
  <c r="F237" i="9"/>
  <c r="E237" i="9"/>
  <c r="M236" i="9"/>
  <c r="L236" i="9"/>
  <c r="F236" i="9"/>
  <c r="B236" i="9" s="1"/>
  <c r="E236" i="9"/>
  <c r="M235" i="9"/>
  <c r="L235" i="9"/>
  <c r="F235" i="9" s="1"/>
  <c r="E235" i="9"/>
  <c r="B235" i="9" s="1"/>
  <c r="M234" i="9"/>
  <c r="L234" i="9"/>
  <c r="F234" i="9"/>
  <c r="B234" i="9" s="1"/>
  <c r="E234" i="9"/>
  <c r="M233" i="9"/>
  <c r="L233" i="9"/>
  <c r="F233" i="9" s="1"/>
  <c r="E233" i="9"/>
  <c r="M232" i="9"/>
  <c r="L232" i="9"/>
  <c r="E232" i="9"/>
  <c r="M231" i="9"/>
  <c r="L231" i="9"/>
  <c r="E231" i="9"/>
  <c r="M230" i="9"/>
  <c r="F230" i="9" s="1"/>
  <c r="B230" i="9" s="1"/>
  <c r="L230" i="9"/>
  <c r="E230" i="9"/>
  <c r="M229" i="9"/>
  <c r="L229" i="9"/>
  <c r="F229" i="9"/>
  <c r="E229" i="9"/>
  <c r="B229" i="9" s="1"/>
  <c r="M228" i="9"/>
  <c r="L228" i="9"/>
  <c r="F228" i="9"/>
  <c r="B228" i="9" s="1"/>
  <c r="E228" i="9"/>
  <c r="M227" i="9"/>
  <c r="L227" i="9"/>
  <c r="F227" i="9" s="1"/>
  <c r="E227" i="9"/>
  <c r="B227" i="9" s="1"/>
  <c r="M226" i="9"/>
  <c r="F226" i="9" s="1"/>
  <c r="B226" i="9" s="1"/>
  <c r="L226" i="9"/>
  <c r="E226" i="9"/>
  <c r="M225" i="9"/>
  <c r="L225" i="9"/>
  <c r="F225" i="9" s="1"/>
  <c r="E225" i="9"/>
  <c r="M224" i="9"/>
  <c r="L224" i="9"/>
  <c r="F224" i="9" s="1"/>
  <c r="B224" i="9" s="1"/>
  <c r="E224" i="9"/>
  <c r="M223" i="9"/>
  <c r="L223" i="9"/>
  <c r="E223" i="9"/>
  <c r="M222" i="9"/>
  <c r="F222" i="9" s="1"/>
  <c r="L222" i="9"/>
  <c r="E222" i="9"/>
  <c r="M221" i="9"/>
  <c r="L221" i="9"/>
  <c r="F221" i="9"/>
  <c r="E221" i="9"/>
  <c r="M220" i="9"/>
  <c r="L220" i="9"/>
  <c r="F220" i="9"/>
  <c r="B220" i="9" s="1"/>
  <c r="E220" i="9"/>
  <c r="M219" i="9"/>
  <c r="L219" i="9"/>
  <c r="F219" i="9" s="1"/>
  <c r="E219" i="9"/>
  <c r="M218" i="9"/>
  <c r="L218" i="9"/>
  <c r="F218" i="9"/>
  <c r="B218" i="9" s="1"/>
  <c r="E218" i="9"/>
  <c r="M217" i="9"/>
  <c r="L217" i="9"/>
  <c r="F217" i="9" s="1"/>
  <c r="E217" i="9"/>
  <c r="M216" i="9"/>
  <c r="L216" i="9"/>
  <c r="E216" i="9"/>
  <c r="M215" i="9"/>
  <c r="L215" i="9"/>
  <c r="E215" i="9"/>
  <c r="M214" i="9"/>
  <c r="F214" i="9" s="1"/>
  <c r="B214" i="9" s="1"/>
  <c r="L214" i="9"/>
  <c r="E214" i="9"/>
  <c r="E213" i="9"/>
  <c r="F212" i="9"/>
  <c r="F211" i="9"/>
  <c r="F210" i="9"/>
  <c r="F209" i="9"/>
  <c r="F208" i="9"/>
  <c r="G207" i="9"/>
  <c r="E207" i="9" s="1"/>
  <c r="B207" i="9" s="1"/>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E160" i="9" s="1"/>
  <c r="B160" i="9" s="1"/>
  <c r="G160" i="9"/>
  <c r="F160" i="9"/>
  <c r="H159" i="9"/>
  <c r="G159" i="9"/>
  <c r="F159" i="9"/>
  <c r="E159" i="9"/>
  <c r="B159" i="9" s="1"/>
  <c r="H158" i="9"/>
  <c r="G158" i="9"/>
  <c r="E158" i="9" s="1"/>
  <c r="F158" i="9"/>
  <c r="B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H147" i="9"/>
  <c r="G147" i="9"/>
  <c r="E147" i="9" s="1"/>
  <c r="B147" i="9" s="1"/>
  <c r="F147" i="9"/>
  <c r="H146" i="9"/>
  <c r="G146" i="9"/>
  <c r="E146" i="9" s="1"/>
  <c r="B146" i="9" s="1"/>
  <c r="F146" i="9"/>
  <c r="H145" i="9"/>
  <c r="G145" i="9"/>
  <c r="E145" i="9" s="1"/>
  <c r="B145" i="9" s="1"/>
  <c r="F145" i="9"/>
  <c r="H144" i="9"/>
  <c r="E144" i="9" s="1"/>
  <c r="B144" i="9" s="1"/>
  <c r="G144" i="9"/>
  <c r="F144" i="9"/>
  <c r="F143" i="9"/>
  <c r="E143" i="9"/>
  <c r="B143" i="9" s="1"/>
  <c r="H142" i="9"/>
  <c r="G142" i="9"/>
  <c r="F142" i="9"/>
  <c r="H141" i="9"/>
  <c r="G141" i="9"/>
  <c r="F141" i="9"/>
  <c r="E141" i="9"/>
  <c r="B141" i="9" s="1"/>
  <c r="H140" i="9"/>
  <c r="G140" i="9"/>
  <c r="F140" i="9"/>
  <c r="E140" i="9"/>
  <c r="H139" i="9"/>
  <c r="G139" i="9"/>
  <c r="E139" i="9" s="1"/>
  <c r="F139" i="9"/>
  <c r="H138" i="9"/>
  <c r="G138" i="9"/>
  <c r="E138" i="9" s="1"/>
  <c r="F138" i="9"/>
  <c r="H137" i="9"/>
  <c r="G137" i="9"/>
  <c r="E137" i="9" s="1"/>
  <c r="B137" i="9" s="1"/>
  <c r="F137" i="9"/>
  <c r="H136" i="9"/>
  <c r="E136" i="9" s="1"/>
  <c r="B136" i="9" s="1"/>
  <c r="G136" i="9"/>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E70" i="9" s="1"/>
  <c r="B70" i="9" s="1"/>
  <c r="G70" i="9"/>
  <c r="F70" i="9"/>
  <c r="H69" i="9"/>
  <c r="G69" i="9"/>
  <c r="F69" i="9"/>
  <c r="H68" i="9"/>
  <c r="G68" i="9"/>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E58" i="9" s="1"/>
  <c r="B58" i="9" s="1"/>
  <c r="G58" i="9"/>
  <c r="F58" i="9"/>
  <c r="H57" i="9"/>
  <c r="G57" i="9"/>
  <c r="F57" i="9"/>
  <c r="H56" i="9"/>
  <c r="G56" i="9"/>
  <c r="E56" i="9" s="1"/>
  <c r="B56" i="9" s="1"/>
  <c r="F56" i="9"/>
  <c r="H55" i="9"/>
  <c r="E55" i="9" s="1"/>
  <c r="B55" i="9" s="1"/>
  <c r="G55" i="9"/>
  <c r="F55" i="9"/>
  <c r="H54" i="9"/>
  <c r="E54" i="9" s="1"/>
  <c r="B54" i="9" s="1"/>
  <c r="G54" i="9"/>
  <c r="F54" i="9"/>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E38" i="9" s="1"/>
  <c r="B38" i="9" s="1"/>
  <c r="G38" i="9"/>
  <c r="F38" i="9"/>
  <c r="H37" i="9"/>
  <c r="G37" i="9"/>
  <c r="E37" i="9" s="1"/>
  <c r="F37" i="9"/>
  <c r="H36" i="9"/>
  <c r="G36" i="9"/>
  <c r="E36" i="9" s="1"/>
  <c r="B36" i="9" s="1"/>
  <c r="F36" i="9"/>
  <c r="H35" i="9"/>
  <c r="E35" i="9" s="1"/>
  <c r="B35" i="9" s="1"/>
  <c r="G35" i="9"/>
  <c r="F35" i="9"/>
  <c r="H34" i="9"/>
  <c r="E34" i="9" s="1"/>
  <c r="B34" i="9" s="1"/>
  <c r="G34" i="9"/>
  <c r="F34" i="9"/>
  <c r="H33" i="9"/>
  <c r="G33" i="9"/>
  <c r="F33" i="9"/>
  <c r="H32" i="9"/>
  <c r="G32" i="9"/>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H25" i="9"/>
  <c r="G25" i="9"/>
  <c r="E25" i="9" s="1"/>
  <c r="F25" i="9"/>
  <c r="H24" i="9"/>
  <c r="G24" i="9"/>
  <c r="F24" i="9"/>
  <c r="H23" i="9"/>
  <c r="E23" i="9" s="1"/>
  <c r="B23" i="9" s="1"/>
  <c r="G23" i="9"/>
  <c r="F23" i="9"/>
  <c r="H22" i="9"/>
  <c r="E22" i="9" s="1"/>
  <c r="B22" i="9" s="1"/>
  <c r="G22" i="9"/>
  <c r="F22" i="9"/>
  <c r="F21" i="9"/>
  <c r="F4" i="9"/>
  <c r="O3" i="9"/>
  <c r="I3" i="9"/>
  <c r="G211" i="9" s="1"/>
  <c r="E211" i="9" s="1"/>
  <c r="B211" i="9" s="1"/>
  <c r="H3" i="9"/>
  <c r="G3" i="9"/>
  <c r="D101" i="8"/>
  <c r="C1576" i="1" s="1"/>
  <c r="D95" i="8"/>
  <c r="D90" i="8"/>
  <c r="D85" i="8"/>
  <c r="C1560" i="1" s="1"/>
  <c r="D80" i="8"/>
  <c r="D75" i="8"/>
  <c r="D70" i="8"/>
  <c r="D65" i="8"/>
  <c r="D60" i="8"/>
  <c r="D55" i="8"/>
  <c r="D50" i="8"/>
  <c r="D44" i="8"/>
  <c r="D36" i="8"/>
  <c r="D26" i="8"/>
  <c r="D24" i="8" s="1"/>
  <c r="C1499" i="1" s="1"/>
  <c r="H1499" i="1" s="1"/>
  <c r="D18" i="8"/>
  <c r="C1493" i="1" s="1"/>
  <c r="D8" i="8"/>
  <c r="E44" i="7"/>
  <c r="D44" i="7"/>
  <c r="E39" i="7"/>
  <c r="E38" i="7" s="1"/>
  <c r="D39" i="7"/>
  <c r="D38" i="7" s="1"/>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E107" i="6"/>
  <c r="D107" i="6"/>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1227" i="1" s="1"/>
  <c r="D250" i="5"/>
  <c r="F249" i="5"/>
  <c r="F248" i="5"/>
  <c r="F247" i="5"/>
  <c r="E246" i="5"/>
  <c r="D246" i="5"/>
  <c r="C1223" i="1" s="1"/>
  <c r="F244" i="5"/>
  <c r="F243" i="5"/>
  <c r="F242" i="5"/>
  <c r="E242" i="5"/>
  <c r="D242" i="5"/>
  <c r="F241" i="5"/>
  <c r="F240" i="5"/>
  <c r="E239" i="5"/>
  <c r="F239" i="5" s="1"/>
  <c r="D239" i="5"/>
  <c r="E238" i="5"/>
  <c r="F238"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F191" i="5"/>
  <c r="E191" i="5"/>
  <c r="D191" i="5"/>
  <c r="D190" i="5" s="1"/>
  <c r="G309" i="9" s="1"/>
  <c r="E309" i="9" s="1"/>
  <c r="B309" i="9" s="1"/>
  <c r="F190" i="5"/>
  <c r="E190" i="5"/>
  <c r="H309" i="9" s="1"/>
  <c r="F189" i="5"/>
  <c r="F188" i="5"/>
  <c r="F187" i="5"/>
  <c r="F186" i="5"/>
  <c r="F185" i="5"/>
  <c r="F184" i="5"/>
  <c r="F183" i="5"/>
  <c r="F182" i="5"/>
  <c r="F181" i="5"/>
  <c r="E180" i="5"/>
  <c r="D180" i="5"/>
  <c r="F179" i="5"/>
  <c r="F178"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9" i="5" s="1"/>
  <c r="F148" i="5"/>
  <c r="F147" i="5"/>
  <c r="E146" i="5"/>
  <c r="D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D87" i="5" s="1"/>
  <c r="F87" i="5" s="1"/>
  <c r="E87" i="5"/>
  <c r="F86" i="5"/>
  <c r="F85" i="5"/>
  <c r="F84" i="5"/>
  <c r="F83" i="5"/>
  <c r="F82" i="5"/>
  <c r="F81" i="5"/>
  <c r="F80" i="5"/>
  <c r="E79" i="5"/>
  <c r="E78" i="5" s="1"/>
  <c r="D79" i="5"/>
  <c r="F77" i="5"/>
  <c r="F76" i="5"/>
  <c r="F75" i="5"/>
  <c r="F74" i="5"/>
  <c r="F73" i="5"/>
  <c r="F72" i="5"/>
  <c r="F71" i="5"/>
  <c r="E70" i="5"/>
  <c r="E69" i="5" s="1"/>
  <c r="E68" i="5" s="1"/>
  <c r="I21" i="3" s="1"/>
  <c r="D70" i="5"/>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E632" i="4"/>
  <c r="D632" i="4"/>
  <c r="F632" i="4" s="1"/>
  <c r="F631" i="4"/>
  <c r="F630" i="4"/>
  <c r="E629" i="4"/>
  <c r="D629" i="4"/>
  <c r="F628" i="4"/>
  <c r="F627" i="4"/>
  <c r="F626" i="4"/>
  <c r="E626" i="4"/>
  <c r="E625" i="4" s="1"/>
  <c r="D626"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D593" i="4"/>
  <c r="F592" i="4"/>
  <c r="F591" i="4"/>
  <c r="E590" i="4"/>
  <c r="D590" i="4"/>
  <c r="F590" i="4" s="1"/>
  <c r="F589" i="4"/>
  <c r="F588" i="4"/>
  <c r="F587" i="4"/>
  <c r="E587" i="4"/>
  <c r="D587" i="4"/>
  <c r="F586" i="4"/>
  <c r="F585" i="4"/>
  <c r="E585" i="4"/>
  <c r="E580" i="4"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F522" i="4"/>
  <c r="E522" i="4"/>
  <c r="G199" i="9" s="1"/>
  <c r="E199" i="9" s="1"/>
  <c r="B199" i="9" s="1"/>
  <c r="D522" i="4"/>
  <c r="F521" i="4"/>
  <c r="F520" i="4"/>
  <c r="F519" i="4"/>
  <c r="E519" i="4"/>
  <c r="D519" i="4"/>
  <c r="F518" i="4"/>
  <c r="F517" i="4"/>
  <c r="E516" i="4"/>
  <c r="E515" i="4" s="1"/>
  <c r="D516" i="4"/>
  <c r="F516" i="4" s="1"/>
  <c r="F514" i="4"/>
  <c r="F513" i="4"/>
  <c r="F512" i="4"/>
  <c r="F511" i="4"/>
  <c r="F510" i="4"/>
  <c r="F509" i="4"/>
  <c r="F508" i="4"/>
  <c r="E507" i="4"/>
  <c r="E484" i="4" s="1"/>
  <c r="D478"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294" i="1"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4" i="1" s="1"/>
  <c r="D268" i="4"/>
  <c r="F267" i="4"/>
  <c r="F266" i="4"/>
  <c r="F265" i="4"/>
  <c r="E264" i="4"/>
  <c r="D264" i="4"/>
  <c r="F262" i="4"/>
  <c r="F261" i="4"/>
  <c r="F260" i="4"/>
  <c r="E259" i="4"/>
  <c r="E252" i="4" s="1"/>
  <c r="D248" i="1" s="1"/>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8" i="4"/>
  <c r="F217" i="4"/>
  <c r="F216" i="4"/>
  <c r="E216" i="4"/>
  <c r="E215" i="4" s="1"/>
  <c r="D216" i="4"/>
  <c r="F214" i="4"/>
  <c r="F213" i="4"/>
  <c r="F212" i="4"/>
  <c r="F211" i="4"/>
  <c r="E210" i="4"/>
  <c r="D206" i="1" s="1"/>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G1577" i="1"/>
  <c r="C1577" i="1"/>
  <c r="H1577" i="1" s="1"/>
  <c r="H1575" i="1"/>
  <c r="G1575" i="1"/>
  <c r="C1575" i="1"/>
  <c r="H1574" i="1"/>
  <c r="G1574" i="1"/>
  <c r="C1574" i="1"/>
  <c r="C1573" i="1"/>
  <c r="H1572" i="1"/>
  <c r="C1572" i="1"/>
  <c r="G1572" i="1" s="1"/>
  <c r="H1571" i="1"/>
  <c r="G1571" i="1"/>
  <c r="C1571" i="1"/>
  <c r="C1570" i="1"/>
  <c r="C1569" i="1"/>
  <c r="H1569" i="1" s="1"/>
  <c r="C1568" i="1"/>
  <c r="H1567" i="1"/>
  <c r="G1567" i="1"/>
  <c r="C1567" i="1"/>
  <c r="G1566" i="1"/>
  <c r="C1566" i="1"/>
  <c r="H1566" i="1" s="1"/>
  <c r="C1565" i="1"/>
  <c r="C1564" i="1"/>
  <c r="G1564" i="1" s="1"/>
  <c r="H1563" i="1"/>
  <c r="G1563" i="1"/>
  <c r="C1563" i="1"/>
  <c r="C1562" i="1"/>
  <c r="G1561" i="1"/>
  <c r="C1561" i="1"/>
  <c r="H1561" i="1" s="1"/>
  <c r="H1559" i="1"/>
  <c r="G1559" i="1"/>
  <c r="C1559" i="1"/>
  <c r="H1558" i="1"/>
  <c r="G1558" i="1"/>
  <c r="C1558" i="1"/>
  <c r="C1557" i="1"/>
  <c r="H1556" i="1"/>
  <c r="C1556" i="1"/>
  <c r="G1556" i="1" s="1"/>
  <c r="H1555" i="1"/>
  <c r="G1555" i="1"/>
  <c r="C1555" i="1"/>
  <c r="C1554" i="1"/>
  <c r="G1553" i="1"/>
  <c r="C1553" i="1"/>
  <c r="H1553" i="1" s="1"/>
  <c r="C1552" i="1"/>
  <c r="H1551" i="1"/>
  <c r="G1551" i="1"/>
  <c r="C1551" i="1"/>
  <c r="H1550" i="1"/>
  <c r="G1550" i="1"/>
  <c r="C1550" i="1"/>
  <c r="C1549" i="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G1534" i="1"/>
  <c r="C1534" i="1"/>
  <c r="H1534" i="1" s="1"/>
  <c r="C1533" i="1"/>
  <c r="C1532" i="1"/>
  <c r="G1532" i="1" s="1"/>
  <c r="C1531" i="1"/>
  <c r="H1531" i="1" s="1"/>
  <c r="C1530" i="1"/>
  <c r="G1529" i="1"/>
  <c r="C1529" i="1"/>
  <c r="H1529" i="1" s="1"/>
  <c r="C1528" i="1"/>
  <c r="H1527" i="1"/>
  <c r="G1527" i="1"/>
  <c r="C1527" i="1"/>
  <c r="H1526" i="1"/>
  <c r="G1526" i="1"/>
  <c r="C1526" i="1"/>
  <c r="C1525" i="1"/>
  <c r="H1523" i="1"/>
  <c r="G1523" i="1"/>
  <c r="C1523" i="1"/>
  <c r="C1522" i="1"/>
  <c r="G1521" i="1"/>
  <c r="C1521" i="1"/>
  <c r="H1521" i="1" s="1"/>
  <c r="C1520" i="1"/>
  <c r="H1519" i="1"/>
  <c r="G1519" i="1"/>
  <c r="C1519" i="1"/>
  <c r="H1516" i="1"/>
  <c r="C1516" i="1"/>
  <c r="G1516" i="1" s="1"/>
  <c r="C1515" i="1"/>
  <c r="H1515" i="1" s="1"/>
  <c r="C1514" i="1"/>
  <c r="G1513" i="1"/>
  <c r="C1513" i="1"/>
  <c r="H1513" i="1" s="1"/>
  <c r="C1512" i="1"/>
  <c r="C1511" i="1"/>
  <c r="H1511" i="1" s="1"/>
  <c r="H1510" i="1"/>
  <c r="C1510" i="1"/>
  <c r="G1510" i="1" s="1"/>
  <c r="C1509" i="1"/>
  <c r="H1508" i="1"/>
  <c r="C1508" i="1"/>
  <c r="G1508" i="1" s="1"/>
  <c r="C1507" i="1"/>
  <c r="H1507" i="1" s="1"/>
  <c r="C1506" i="1"/>
  <c r="G1505" i="1"/>
  <c r="C1505" i="1"/>
  <c r="H1505" i="1" s="1"/>
  <c r="C1504" i="1"/>
  <c r="H1503" i="1"/>
  <c r="G1503" i="1"/>
  <c r="C1503" i="1"/>
  <c r="H1502" i="1"/>
  <c r="C1502" i="1"/>
  <c r="G1502" i="1" s="1"/>
  <c r="C1501" i="1"/>
  <c r="H1500" i="1"/>
  <c r="C1500" i="1"/>
  <c r="G1500" i="1" s="1"/>
  <c r="C1498" i="1"/>
  <c r="G1497" i="1"/>
  <c r="C1497" i="1"/>
  <c r="H1497" i="1" s="1"/>
  <c r="C1496" i="1"/>
  <c r="H1495" i="1"/>
  <c r="G1495" i="1"/>
  <c r="C1495" i="1"/>
  <c r="H1494" i="1"/>
  <c r="G1494" i="1"/>
  <c r="C1494" i="1"/>
  <c r="H1492" i="1"/>
  <c r="C1492" i="1"/>
  <c r="G1492" i="1" s="1"/>
  <c r="C1491" i="1"/>
  <c r="H1491" i="1" s="1"/>
  <c r="C1490" i="1"/>
  <c r="C1489" i="1"/>
  <c r="H1489" i="1" s="1"/>
  <c r="C1488" i="1"/>
  <c r="H1487" i="1"/>
  <c r="G1487" i="1"/>
  <c r="C1487" i="1"/>
  <c r="H1486" i="1"/>
  <c r="G1486" i="1"/>
  <c r="C1486" i="1"/>
  <c r="C1485" i="1"/>
  <c r="C1484" i="1"/>
  <c r="G1484" i="1" s="1"/>
  <c r="C1482" i="1"/>
  <c r="C1480" i="1"/>
  <c r="D1479" i="1"/>
  <c r="C1479" i="1"/>
  <c r="H1478" i="1"/>
  <c r="G1478" i="1"/>
  <c r="I1478" i="1" s="1"/>
  <c r="D1478" i="1"/>
  <c r="C1478" i="1"/>
  <c r="J1478" i="1" s="1"/>
  <c r="J1477" i="1"/>
  <c r="D1477" i="1"/>
  <c r="C1477" i="1"/>
  <c r="D1476" i="1"/>
  <c r="C1476" i="1"/>
  <c r="D1475" i="1"/>
  <c r="C1475" i="1"/>
  <c r="J1474" i="1"/>
  <c r="D1474" i="1"/>
  <c r="C1474" i="1"/>
  <c r="H1473" i="1"/>
  <c r="G1473" i="1"/>
  <c r="D1473" i="1"/>
  <c r="C1473" i="1"/>
  <c r="J1473" i="1" s="1"/>
  <c r="D1472" i="1"/>
  <c r="C1472" i="1"/>
  <c r="D1471" i="1"/>
  <c r="C1471" i="1"/>
  <c r="D1470" i="1"/>
  <c r="C1470" i="1"/>
  <c r="H1469" i="1"/>
  <c r="D1469" i="1"/>
  <c r="C1469" i="1"/>
  <c r="G1469" i="1" s="1"/>
  <c r="J1468" i="1"/>
  <c r="G1468" i="1"/>
  <c r="D1468" i="1"/>
  <c r="C1468" i="1"/>
  <c r="H1467" i="1"/>
  <c r="G1467" i="1"/>
  <c r="D1467" i="1"/>
  <c r="C1467" i="1"/>
  <c r="J1467" i="1" s="1"/>
  <c r="D1466" i="1"/>
  <c r="C1466" i="1"/>
  <c r="D1465" i="1"/>
  <c r="C1465" i="1"/>
  <c r="D1464" i="1"/>
  <c r="C1464" i="1"/>
  <c r="D1463" i="1"/>
  <c r="H1463" i="1" s="1"/>
  <c r="C1463" i="1"/>
  <c r="H1462" i="1"/>
  <c r="G1462" i="1"/>
  <c r="I1462" i="1" s="1"/>
  <c r="D1462" i="1"/>
  <c r="J1462" i="1" s="1"/>
  <c r="C1462" i="1"/>
  <c r="H1461" i="1"/>
  <c r="G1461" i="1"/>
  <c r="D1461" i="1"/>
  <c r="C1461" i="1"/>
  <c r="D1460" i="1"/>
  <c r="C1460" i="1"/>
  <c r="D1459" i="1"/>
  <c r="C1459" i="1"/>
  <c r="H1458" i="1"/>
  <c r="D1458" i="1"/>
  <c r="C1458" i="1"/>
  <c r="H1457" i="1"/>
  <c r="G1457" i="1"/>
  <c r="I1457" i="1" s="1"/>
  <c r="D1457" i="1"/>
  <c r="J1457" i="1" s="1"/>
  <c r="C1457" i="1"/>
  <c r="J1456" i="1"/>
  <c r="D1456" i="1"/>
  <c r="C1456" i="1"/>
  <c r="D1455" i="1"/>
  <c r="C1455" i="1"/>
  <c r="D1454" i="1"/>
  <c r="C1454" i="1"/>
  <c r="D1453" i="1"/>
  <c r="C1453" i="1"/>
  <c r="D1452" i="1"/>
  <c r="H1452" i="1" s="1"/>
  <c r="C1452" i="1"/>
  <c r="H1451" i="1"/>
  <c r="G1451" i="1"/>
  <c r="I1451" i="1" s="1"/>
  <c r="D1451" i="1"/>
  <c r="J1451" i="1" s="1"/>
  <c r="C1451" i="1"/>
  <c r="D1450" i="1"/>
  <c r="C1450" i="1"/>
  <c r="D1449" i="1"/>
  <c r="C1449" i="1"/>
  <c r="H1448" i="1"/>
  <c r="D1448" i="1"/>
  <c r="C1448" i="1"/>
  <c r="H1447" i="1"/>
  <c r="G1447" i="1"/>
  <c r="I1447" i="1" s="1"/>
  <c r="D1447" i="1"/>
  <c r="J1447" i="1" s="1"/>
  <c r="C1447" i="1"/>
  <c r="J1446" i="1"/>
  <c r="D1446" i="1"/>
  <c r="C1446" i="1"/>
  <c r="J1445" i="1"/>
  <c r="D1445" i="1"/>
  <c r="C1445" i="1"/>
  <c r="D1444" i="1"/>
  <c r="C1444" i="1"/>
  <c r="D1443" i="1"/>
  <c r="G1443" i="1" s="1"/>
  <c r="C1443" i="1"/>
  <c r="H1442" i="1"/>
  <c r="G1442" i="1"/>
  <c r="D1442" i="1"/>
  <c r="C1442" i="1"/>
  <c r="J1442" i="1" s="1"/>
  <c r="D1441" i="1"/>
  <c r="C1441" i="1"/>
  <c r="D1440" i="1"/>
  <c r="C1440" i="1"/>
  <c r="G1439" i="1"/>
  <c r="D1439" i="1"/>
  <c r="C1439" i="1"/>
  <c r="D1438" i="1"/>
  <c r="C1438" i="1"/>
  <c r="D1437" i="1"/>
  <c r="C1437" i="1"/>
  <c r="G1436" i="1"/>
  <c r="D1436" i="1"/>
  <c r="C1436" i="1"/>
  <c r="D1434" i="1"/>
  <c r="C1434" i="1"/>
  <c r="D1433" i="1"/>
  <c r="C1433" i="1"/>
  <c r="D1432" i="1"/>
  <c r="G1432" i="1" s="1"/>
  <c r="C1432" i="1"/>
  <c r="D1431" i="1"/>
  <c r="G1431" i="1" s="1"/>
  <c r="C1431" i="1"/>
  <c r="D1430" i="1"/>
  <c r="C1430" i="1"/>
  <c r="D1429" i="1"/>
  <c r="C1429" i="1"/>
  <c r="G1428" i="1"/>
  <c r="D1428" i="1"/>
  <c r="C1428" i="1"/>
  <c r="G1427" i="1"/>
  <c r="D1427" i="1"/>
  <c r="C1427" i="1"/>
  <c r="D1426" i="1"/>
  <c r="C1426" i="1"/>
  <c r="D1425" i="1"/>
  <c r="C1425" i="1"/>
  <c r="G1424" i="1"/>
  <c r="D1424" i="1"/>
  <c r="C1424" i="1"/>
  <c r="D1423" i="1"/>
  <c r="G1423" i="1" s="1"/>
  <c r="C1423" i="1"/>
  <c r="D1422" i="1"/>
  <c r="C1422" i="1"/>
  <c r="D1421" i="1"/>
  <c r="C1421" i="1"/>
  <c r="G1420" i="1"/>
  <c r="D1420" i="1"/>
  <c r="C1420" i="1"/>
  <c r="G1419" i="1"/>
  <c r="D1419" i="1"/>
  <c r="C1419" i="1"/>
  <c r="D1418" i="1"/>
  <c r="C1418" i="1"/>
  <c r="D1417" i="1"/>
  <c r="C1417" i="1"/>
  <c r="G1416" i="1"/>
  <c r="D1416" i="1"/>
  <c r="C1416" i="1"/>
  <c r="D1415" i="1"/>
  <c r="G1415" i="1" s="1"/>
  <c r="C1415" i="1"/>
  <c r="D1414" i="1"/>
  <c r="C1414" i="1"/>
  <c r="D1413" i="1"/>
  <c r="C1413" i="1"/>
  <c r="G1412" i="1"/>
  <c r="D1412" i="1"/>
  <c r="C1412" i="1"/>
  <c r="G1411" i="1"/>
  <c r="D1411" i="1"/>
  <c r="C1411" i="1"/>
  <c r="D1410" i="1"/>
  <c r="C1410" i="1"/>
  <c r="C1409" i="1"/>
  <c r="G1407" i="1"/>
  <c r="D1407" i="1"/>
  <c r="C1407" i="1"/>
  <c r="D1406" i="1"/>
  <c r="C1406" i="1"/>
  <c r="D1405" i="1"/>
  <c r="C1405" i="1"/>
  <c r="G1404" i="1"/>
  <c r="D1404" i="1"/>
  <c r="C1404" i="1"/>
  <c r="D1403" i="1"/>
  <c r="G1403" i="1" s="1"/>
  <c r="C1403" i="1"/>
  <c r="D1402" i="1"/>
  <c r="C1402" i="1"/>
  <c r="D1401" i="1"/>
  <c r="C1401" i="1"/>
  <c r="G1400" i="1"/>
  <c r="D1400" i="1"/>
  <c r="C1400" i="1"/>
  <c r="G1399" i="1"/>
  <c r="D1399" i="1"/>
  <c r="C1399" i="1"/>
  <c r="D1398" i="1"/>
  <c r="C1398" i="1"/>
  <c r="D1397" i="1"/>
  <c r="C1397" i="1"/>
  <c r="G1396" i="1"/>
  <c r="D1396" i="1"/>
  <c r="C1396" i="1"/>
  <c r="D1395" i="1"/>
  <c r="G1395" i="1" s="1"/>
  <c r="C1395" i="1"/>
  <c r="D1394" i="1"/>
  <c r="C1394" i="1"/>
  <c r="D1393" i="1"/>
  <c r="C1393" i="1"/>
  <c r="G1392" i="1"/>
  <c r="D1392" i="1"/>
  <c r="C1392" i="1"/>
  <c r="G1391" i="1"/>
  <c r="D1391" i="1"/>
  <c r="C1391" i="1"/>
  <c r="D1390" i="1"/>
  <c r="C1390" i="1"/>
  <c r="D1389" i="1"/>
  <c r="C1389" i="1"/>
  <c r="G1388" i="1"/>
  <c r="D1388" i="1"/>
  <c r="C1388" i="1"/>
  <c r="D1387" i="1"/>
  <c r="G1387" i="1" s="1"/>
  <c r="C1387" i="1"/>
  <c r="D1386" i="1"/>
  <c r="C1386" i="1"/>
  <c r="G1385" i="1"/>
  <c r="D1385" i="1"/>
  <c r="C1385" i="1"/>
  <c r="H1385" i="1" s="1"/>
  <c r="D1384" i="1"/>
  <c r="G1384" i="1" s="1"/>
  <c r="C1384" i="1"/>
  <c r="D1383" i="1"/>
  <c r="D1382" i="1"/>
  <c r="C1382" i="1"/>
  <c r="G1381" i="1"/>
  <c r="D1381" i="1"/>
  <c r="C1381" i="1"/>
  <c r="H1381" i="1" s="1"/>
  <c r="D1380" i="1"/>
  <c r="G1380" i="1" s="1"/>
  <c r="C1380" i="1"/>
  <c r="D1379" i="1"/>
  <c r="C1379" i="1"/>
  <c r="D1378" i="1"/>
  <c r="C1378" i="1"/>
  <c r="D1377" i="1"/>
  <c r="C1377" i="1"/>
  <c r="D1376" i="1"/>
  <c r="G1376" i="1" s="1"/>
  <c r="C1376" i="1"/>
  <c r="D1375" i="1"/>
  <c r="G1375" i="1" s="1"/>
  <c r="C1375" i="1"/>
  <c r="D1374" i="1"/>
  <c r="C1374" i="1"/>
  <c r="D1373" i="1"/>
  <c r="C1373" i="1"/>
  <c r="G1372" i="1"/>
  <c r="D1372" i="1"/>
  <c r="C1372" i="1"/>
  <c r="D1371" i="1"/>
  <c r="G1371" i="1" s="1"/>
  <c r="C1371" i="1"/>
  <c r="D1370" i="1"/>
  <c r="C1370" i="1"/>
  <c r="D1369" i="1"/>
  <c r="G1369" i="1" s="1"/>
  <c r="C1369" i="1"/>
  <c r="D1368" i="1"/>
  <c r="G1368" i="1" s="1"/>
  <c r="C1368" i="1"/>
  <c r="D1367" i="1"/>
  <c r="C1367" i="1"/>
  <c r="D1366" i="1"/>
  <c r="C1366" i="1"/>
  <c r="G1365" i="1"/>
  <c r="D1365" i="1"/>
  <c r="C1365" i="1"/>
  <c r="H1365" i="1" s="1"/>
  <c r="D1364" i="1"/>
  <c r="G1364" i="1" s="1"/>
  <c r="C1364" i="1"/>
  <c r="D1363" i="1"/>
  <c r="C1363" i="1"/>
  <c r="D1362" i="1"/>
  <c r="C1362" i="1"/>
  <c r="D1361" i="1"/>
  <c r="C1361" i="1"/>
  <c r="G1360" i="1"/>
  <c r="D1360" i="1"/>
  <c r="C1360" i="1"/>
  <c r="G1359" i="1"/>
  <c r="D1359" i="1"/>
  <c r="C1359" i="1"/>
  <c r="D1358" i="1"/>
  <c r="C1358" i="1"/>
  <c r="D1357" i="1"/>
  <c r="C1357"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H1328" i="1" s="1"/>
  <c r="C1328" i="1"/>
  <c r="D1327" i="1"/>
  <c r="H1327" i="1" s="1"/>
  <c r="C1327" i="1"/>
  <c r="D1326" i="1"/>
  <c r="H1326" i="1" s="1"/>
  <c r="C1326" i="1"/>
  <c r="G1325" i="1"/>
  <c r="D1325" i="1"/>
  <c r="H1325" i="1" s="1"/>
  <c r="C1325" i="1"/>
  <c r="D1324" i="1"/>
  <c r="H1324" i="1" s="1"/>
  <c r="C1324" i="1"/>
  <c r="D1323" i="1"/>
  <c r="H1323" i="1" s="1"/>
  <c r="C1323" i="1"/>
  <c r="D1322" i="1"/>
  <c r="H1322" i="1" s="1"/>
  <c r="C1322" i="1"/>
  <c r="G1321" i="1"/>
  <c r="D1321" i="1"/>
  <c r="H1321" i="1" s="1"/>
  <c r="C1321" i="1"/>
  <c r="D1320" i="1"/>
  <c r="H1320" i="1" s="1"/>
  <c r="C1320" i="1"/>
  <c r="D1319" i="1"/>
  <c r="H1319" i="1" s="1"/>
  <c r="C1319" i="1"/>
  <c r="D1318" i="1"/>
  <c r="H1318" i="1" s="1"/>
  <c r="C1318" i="1"/>
  <c r="G1317" i="1"/>
  <c r="D1317" i="1"/>
  <c r="H1317" i="1" s="1"/>
  <c r="C1317" i="1"/>
  <c r="D1316" i="1"/>
  <c r="H1316" i="1" s="1"/>
  <c r="C1316" i="1"/>
  <c r="D1315" i="1"/>
  <c r="H1315" i="1" s="1"/>
  <c r="C1315" i="1"/>
  <c r="D1314" i="1"/>
  <c r="H1314" i="1" s="1"/>
  <c r="C1314" i="1"/>
  <c r="G1313" i="1"/>
  <c r="D1313" i="1"/>
  <c r="H1313" i="1" s="1"/>
  <c r="C1313" i="1"/>
  <c r="D1312" i="1"/>
  <c r="H1312" i="1" s="1"/>
  <c r="C1312" i="1"/>
  <c r="D1311" i="1"/>
  <c r="H1311" i="1" s="1"/>
  <c r="C1311" i="1"/>
  <c r="D1310" i="1"/>
  <c r="H1310" i="1" s="1"/>
  <c r="C1310" i="1"/>
  <c r="G1309" i="1"/>
  <c r="D1309" i="1"/>
  <c r="H1309" i="1" s="1"/>
  <c r="C1309" i="1"/>
  <c r="D1308" i="1"/>
  <c r="H1308" i="1" s="1"/>
  <c r="C1308" i="1"/>
  <c r="D1307" i="1"/>
  <c r="H1307" i="1" s="1"/>
  <c r="C1307" i="1"/>
  <c r="D1306" i="1"/>
  <c r="H1306" i="1" s="1"/>
  <c r="C1306" i="1"/>
  <c r="G1305" i="1"/>
  <c r="D1305" i="1"/>
  <c r="H1305" i="1" s="1"/>
  <c r="C1305" i="1"/>
  <c r="D1304" i="1"/>
  <c r="H1304" i="1" s="1"/>
  <c r="C1304" i="1"/>
  <c r="D1303" i="1"/>
  <c r="H1303" i="1" s="1"/>
  <c r="C1303" i="1"/>
  <c r="D1302" i="1"/>
  <c r="H1302" i="1" s="1"/>
  <c r="C1302" i="1"/>
  <c r="D1301" i="1"/>
  <c r="H1301" i="1" s="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C1235"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9" i="1"/>
  <c r="C1219" i="1"/>
  <c r="D1218" i="1"/>
  <c r="C1218" i="1"/>
  <c r="D1217" i="1"/>
  <c r="C1217" i="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D1022" i="1"/>
  <c r="C1022" i="1"/>
  <c r="D1021" i="1"/>
  <c r="C1021" i="1"/>
  <c r="H1021" i="1" s="1"/>
  <c r="D1020" i="1"/>
  <c r="C1020" i="1"/>
  <c r="H1020" i="1" s="1"/>
  <c r="G1019" i="1"/>
  <c r="D1019" i="1"/>
  <c r="C1019" i="1"/>
  <c r="H1019" i="1" s="1"/>
  <c r="D1018" i="1"/>
  <c r="G1018" i="1" s="1"/>
  <c r="C1018" i="1"/>
  <c r="D1017" i="1"/>
  <c r="C1017" i="1"/>
  <c r="H1017" i="1" s="1"/>
  <c r="D1016" i="1"/>
  <c r="C1016" i="1"/>
  <c r="H1016" i="1" s="1"/>
  <c r="G1015" i="1"/>
  <c r="D1015" i="1"/>
  <c r="C1015" i="1"/>
  <c r="H1015" i="1" s="1"/>
  <c r="D1014" i="1"/>
  <c r="G1014" i="1" s="1"/>
  <c r="C1014" i="1"/>
  <c r="D1013" i="1"/>
  <c r="C1013" i="1"/>
  <c r="H1013" i="1" s="1"/>
  <c r="D1012" i="1"/>
  <c r="C1012" i="1"/>
  <c r="G1011" i="1"/>
  <c r="D1011" i="1"/>
  <c r="C1011" i="1"/>
  <c r="H1011" i="1" s="1"/>
  <c r="D1010" i="1"/>
  <c r="G1010" i="1" s="1"/>
  <c r="C1010" i="1"/>
  <c r="D1009" i="1"/>
  <c r="C1009" i="1"/>
  <c r="H1009" i="1" s="1"/>
  <c r="D1008" i="1"/>
  <c r="C1008" i="1"/>
  <c r="D1007" i="1"/>
  <c r="G1007" i="1" s="1"/>
  <c r="C1007" i="1"/>
  <c r="D1006" i="1"/>
  <c r="C1006" i="1"/>
  <c r="D1005" i="1"/>
  <c r="C1005" i="1"/>
  <c r="H1005" i="1" s="1"/>
  <c r="D1004" i="1"/>
  <c r="C1004" i="1"/>
  <c r="G1003" i="1"/>
  <c r="D1003" i="1"/>
  <c r="C1003" i="1"/>
  <c r="H1003" i="1" s="1"/>
  <c r="D1002" i="1"/>
  <c r="G1002" i="1" s="1"/>
  <c r="C1002" i="1"/>
  <c r="D1001" i="1"/>
  <c r="C1001" i="1"/>
  <c r="H1001" i="1" s="1"/>
  <c r="D1000" i="1"/>
  <c r="C1000" i="1"/>
  <c r="H1000" i="1" s="1"/>
  <c r="D999" i="1"/>
  <c r="G999" i="1" s="1"/>
  <c r="C999" i="1"/>
  <c r="G998" i="1"/>
  <c r="D998" i="1"/>
  <c r="C998" i="1"/>
  <c r="H998" i="1" s="1"/>
  <c r="D997" i="1"/>
  <c r="G996" i="1"/>
  <c r="D996" i="1"/>
  <c r="C996" i="1"/>
  <c r="H996" i="1" s="1"/>
  <c r="D995" i="1"/>
  <c r="G995" i="1" s="1"/>
  <c r="C995" i="1"/>
  <c r="D994" i="1"/>
  <c r="G994" i="1" s="1"/>
  <c r="C994" i="1"/>
  <c r="H994" i="1" s="1"/>
  <c r="D993" i="1"/>
  <c r="H993" i="1" s="1"/>
  <c r="C993" i="1"/>
  <c r="H992" i="1"/>
  <c r="G992" i="1"/>
  <c r="D992" i="1"/>
  <c r="C992" i="1"/>
  <c r="C991" i="1"/>
  <c r="H989" i="1"/>
  <c r="G989" i="1"/>
  <c r="D989" i="1"/>
  <c r="C989" i="1"/>
  <c r="H988" i="1"/>
  <c r="D988" i="1"/>
  <c r="G988" i="1" s="1"/>
  <c r="C988" i="1"/>
  <c r="G987" i="1"/>
  <c r="D987" i="1"/>
  <c r="C987" i="1"/>
  <c r="H987" i="1" s="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G961"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G893" i="1"/>
  <c r="D893" i="1"/>
  <c r="H893" i="1" s="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H821" i="1" s="1"/>
  <c r="C821" i="1"/>
  <c r="H820" i="1"/>
  <c r="G820" i="1"/>
  <c r="D820" i="1"/>
  <c r="C820" i="1"/>
  <c r="H819" i="1"/>
  <c r="G819" i="1"/>
  <c r="D819" i="1"/>
  <c r="C819" i="1"/>
  <c r="H818" i="1"/>
  <c r="G818" i="1"/>
  <c r="D818" i="1"/>
  <c r="C818" i="1"/>
  <c r="H817" i="1"/>
  <c r="G817" i="1"/>
  <c r="D817" i="1"/>
  <c r="C817" i="1"/>
  <c r="D816" i="1"/>
  <c r="C816" i="1"/>
  <c r="G816" i="1" s="1"/>
  <c r="H815" i="1"/>
  <c r="G815" i="1"/>
  <c r="D815" i="1"/>
  <c r="C815" i="1"/>
  <c r="G814" i="1"/>
  <c r="D814" i="1"/>
  <c r="H814" i="1" s="1"/>
  <c r="C814" i="1"/>
  <c r="H813" i="1"/>
  <c r="G813" i="1"/>
  <c r="D813" i="1"/>
  <c r="C813" i="1"/>
  <c r="H812" i="1"/>
  <c r="G812" i="1"/>
  <c r="D812" i="1"/>
  <c r="C812" i="1"/>
  <c r="H811" i="1"/>
  <c r="G811" i="1"/>
  <c r="D811" i="1"/>
  <c r="C811" i="1"/>
  <c r="H810" i="1"/>
  <c r="G810" i="1"/>
  <c r="D810" i="1"/>
  <c r="C810"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H657" i="1"/>
  <c r="G657" i="1"/>
  <c r="D657" i="1"/>
  <c r="C657" i="1"/>
  <c r="H656" i="1"/>
  <c r="G656" i="1"/>
  <c r="D656" i="1"/>
  <c r="C656" i="1"/>
  <c r="H655" i="1"/>
  <c r="G655" i="1"/>
  <c r="D655" i="1"/>
  <c r="C655" i="1"/>
  <c r="D654" i="1"/>
  <c r="C654" i="1"/>
  <c r="H654" i="1" s="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G646" i="1"/>
  <c r="D646" i="1"/>
  <c r="H646" i="1" s="1"/>
  <c r="C646" i="1"/>
  <c r="D645" i="1"/>
  <c r="H644" i="1"/>
  <c r="G644" i="1"/>
  <c r="D644" i="1"/>
  <c r="C644" i="1"/>
  <c r="H643" i="1"/>
  <c r="D643" i="1"/>
  <c r="C643" i="1"/>
  <c r="H642" i="1"/>
  <c r="D642" i="1"/>
  <c r="G642" i="1" s="1"/>
  <c r="C642" i="1"/>
  <c r="H641" i="1"/>
  <c r="G641" i="1"/>
  <c r="D641" i="1"/>
  <c r="C641" i="1"/>
  <c r="C637" i="1"/>
  <c r="H632" i="1"/>
  <c r="G632" i="1"/>
  <c r="D632" i="1"/>
  <c r="C632" i="1"/>
  <c r="G631"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D502" i="1"/>
  <c r="H502" i="1" s="1"/>
  <c r="C502" i="1"/>
  <c r="D501" i="1"/>
  <c r="H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H413" i="1" s="1"/>
  <c r="C412" i="1"/>
  <c r="D411" i="1"/>
  <c r="H411" i="1" s="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D367" i="1"/>
  <c r="H367" i="1" s="1"/>
  <c r="C367" i="1"/>
  <c r="H366" i="1"/>
  <c r="G366" i="1"/>
  <c r="D366" i="1"/>
  <c r="C366" i="1"/>
  <c r="H365" i="1"/>
  <c r="G365" i="1"/>
  <c r="D365" i="1"/>
  <c r="C365" i="1"/>
  <c r="D364" i="1"/>
  <c r="H364" i="1" s="1"/>
  <c r="C364" i="1"/>
  <c r="D363" i="1"/>
  <c r="C363" i="1"/>
  <c r="H363" i="1" s="1"/>
  <c r="G362" i="1"/>
  <c r="D362" i="1"/>
  <c r="H362" i="1" s="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D295" i="1"/>
  <c r="H295" i="1" s="1"/>
  <c r="C295" i="1"/>
  <c r="H292" i="1"/>
  <c r="G292" i="1"/>
  <c r="D292" i="1"/>
  <c r="C292" i="1"/>
  <c r="H291" i="1"/>
  <c r="G291" i="1"/>
  <c r="D291" i="1"/>
  <c r="C291" i="1"/>
  <c r="D290" i="1"/>
  <c r="C290" i="1"/>
  <c r="H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D266" i="1"/>
  <c r="H266" i="1" s="1"/>
  <c r="C266" i="1"/>
  <c r="D265" i="1"/>
  <c r="H265" i="1" s="1"/>
  <c r="C265" i="1"/>
  <c r="C264" i="1"/>
  <c r="H263" i="1"/>
  <c r="G263" i="1"/>
  <c r="D263" i="1"/>
  <c r="C263" i="1"/>
  <c r="H262" i="1"/>
  <c r="G262" i="1"/>
  <c r="D262" i="1"/>
  <c r="C262" i="1"/>
  <c r="G261" i="1"/>
  <c r="D261" i="1"/>
  <c r="H261" i="1" s="1"/>
  <c r="C261" i="1"/>
  <c r="G260" i="1"/>
  <c r="D260" i="1"/>
  <c r="H260" i="1" s="1"/>
  <c r="C260" i="1"/>
  <c r="H258" i="1"/>
  <c r="G258" i="1"/>
  <c r="D258" i="1"/>
  <c r="C258" i="1"/>
  <c r="G257" i="1"/>
  <c r="D257" i="1"/>
  <c r="H257" i="1" s="1"/>
  <c r="C257"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3" i="1" s="1"/>
  <c r="C233" i="1"/>
  <c r="D232" i="1"/>
  <c r="H232" i="1" s="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G218" i="1"/>
  <c r="D218" i="1"/>
  <c r="H218" i="1" s="1"/>
  <c r="C218" i="1"/>
  <c r="H217" i="1"/>
  <c r="G217" i="1"/>
  <c r="D217" i="1"/>
  <c r="C217" i="1"/>
  <c r="H216" i="1"/>
  <c r="G216" i="1"/>
  <c r="D216" i="1"/>
  <c r="C216" i="1"/>
  <c r="G215" i="1"/>
  <c r="D215" i="1"/>
  <c r="H215" i="1" s="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G189" i="1"/>
  <c r="D189" i="1"/>
  <c r="C189" i="1"/>
  <c r="H188" i="1"/>
  <c r="D188" i="1"/>
  <c r="G188" i="1" s="1"/>
  <c r="C188" i="1"/>
  <c r="H187" i="1"/>
  <c r="D187" i="1"/>
  <c r="G187" i="1" s="1"/>
  <c r="C187" i="1"/>
  <c r="H186" i="1"/>
  <c r="G186" i="1"/>
  <c r="D186" i="1"/>
  <c r="C186" i="1"/>
  <c r="H185" i="1"/>
  <c r="D185" i="1"/>
  <c r="G185" i="1" s="1"/>
  <c r="C185" i="1"/>
  <c r="D184" i="1"/>
  <c r="G184" i="1" s="1"/>
  <c r="C184" i="1"/>
  <c r="H183" i="1"/>
  <c r="G183" i="1"/>
  <c r="D183" i="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D174" i="1"/>
  <c r="H174" i="1" s="1"/>
  <c r="C174" i="1"/>
  <c r="D173" i="1"/>
  <c r="H173" i="1" s="1"/>
  <c r="C173" i="1"/>
  <c r="H172" i="1"/>
  <c r="G172" i="1"/>
  <c r="D172" i="1"/>
  <c r="C172" i="1"/>
  <c r="H171" i="1"/>
  <c r="G171" i="1"/>
  <c r="D171" i="1"/>
  <c r="C171" i="1"/>
  <c r="D170" i="1"/>
  <c r="H170" i="1" s="1"/>
  <c r="C170" i="1"/>
  <c r="H169" i="1"/>
  <c r="G169" i="1"/>
  <c r="D169" i="1"/>
  <c r="C169" i="1"/>
  <c r="G168" i="1"/>
  <c r="D168" i="1"/>
  <c r="H168" i="1" s="1"/>
  <c r="C168" i="1"/>
  <c r="H167" i="1"/>
  <c r="G167" i="1"/>
  <c r="D167" i="1"/>
  <c r="C167" i="1"/>
  <c r="D166" i="1"/>
  <c r="H166" i="1" s="1"/>
  <c r="C166" i="1"/>
  <c r="D165" i="1"/>
  <c r="H165" i="1" s="1"/>
  <c r="C165" i="1"/>
  <c r="H164" i="1"/>
  <c r="G164" i="1"/>
  <c r="D164" i="1"/>
  <c r="C164" i="1"/>
  <c r="D163" i="1"/>
  <c r="H163" i="1" s="1"/>
  <c r="C163" i="1"/>
  <c r="D162" i="1"/>
  <c r="H162" i="1" s="1"/>
  <c r="C162" i="1"/>
  <c r="H161" i="1"/>
  <c r="G161" i="1"/>
  <c r="D161" i="1"/>
  <c r="C161" i="1"/>
  <c r="D160" i="1"/>
  <c r="H160" i="1" s="1"/>
  <c r="C160"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G152" i="1"/>
  <c r="D152" i="1"/>
  <c r="C152" i="1"/>
  <c r="H151" i="1"/>
  <c r="G151" i="1"/>
  <c r="D151" i="1"/>
  <c r="C151" i="1"/>
  <c r="H150" i="1"/>
  <c r="D150" i="1"/>
  <c r="G150" i="1" s="1"/>
  <c r="C150" i="1"/>
  <c r="C149" i="1"/>
  <c r="C148" i="1"/>
  <c r="H146" i="1"/>
  <c r="G146" i="1"/>
  <c r="D146" i="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D111" i="1"/>
  <c r="H111" i="1" s="1"/>
  <c r="C111" i="1"/>
  <c r="G110" i="1"/>
  <c r="D110" i="1"/>
  <c r="H110" i="1" s="1"/>
  <c r="C110" i="1"/>
  <c r="H109" i="1"/>
  <c r="G109" i="1"/>
  <c r="D109" i="1"/>
  <c r="C109" i="1"/>
  <c r="C108" i="1"/>
  <c r="H107" i="1"/>
  <c r="G107" i="1"/>
  <c r="D107" i="1"/>
  <c r="C107" i="1"/>
  <c r="H106" i="1"/>
  <c r="G106" i="1"/>
  <c r="D106" i="1"/>
  <c r="C106" i="1"/>
  <c r="H105" i="1"/>
  <c r="D105" i="1"/>
  <c r="G105" i="1" s="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D89" i="1"/>
  <c r="G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7" i="1" s="1"/>
  <c r="C57" i="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H21" i="1"/>
  <c r="G21" i="1"/>
  <c r="D21" i="1"/>
  <c r="C21" i="1"/>
  <c r="D20" i="1"/>
  <c r="H20" i="1" s="1"/>
  <c r="C20"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G4" i="1"/>
  <c r="D4" i="1"/>
  <c r="H4" i="1" s="1"/>
  <c r="C4" i="1"/>
  <c r="G1569" i="1" l="1"/>
  <c r="E295" i="9"/>
  <c r="B295" i="9" s="1"/>
  <c r="E114" i="6"/>
  <c r="F107" i="6"/>
  <c r="H1369" i="1"/>
  <c r="D1348" i="1"/>
  <c r="F28" i="6"/>
  <c r="F22" i="6"/>
  <c r="F6" i="6"/>
  <c r="E5" i="6"/>
  <c r="D1299" i="1" s="1"/>
  <c r="G1301" i="1"/>
  <c r="H1579" i="1"/>
  <c r="I36" i="3"/>
  <c r="H1564" i="1"/>
  <c r="D49" i="8"/>
  <c r="C1524" i="1" s="1"/>
  <c r="H1524" i="1" s="1"/>
  <c r="H1532" i="1"/>
  <c r="G1531" i="1"/>
  <c r="G1515" i="1"/>
  <c r="G1511" i="1"/>
  <c r="G1507" i="1"/>
  <c r="G1499" i="1"/>
  <c r="D6" i="8"/>
  <c r="C1481" i="1" s="1"/>
  <c r="H1481" i="1" s="1"/>
  <c r="G1491" i="1"/>
  <c r="C1483" i="1"/>
  <c r="G1489" i="1"/>
  <c r="G1481" i="1"/>
  <c r="H1484" i="1"/>
  <c r="D1236" i="1"/>
  <c r="E258" i="5"/>
  <c r="D1235" i="1" s="1"/>
  <c r="D1215" i="1"/>
  <c r="F207" i="5"/>
  <c r="F146" i="5"/>
  <c r="E290" i="9"/>
  <c r="B290" i="9" s="1"/>
  <c r="D1046" i="1"/>
  <c r="D1048" i="1"/>
  <c r="D1047" i="1"/>
  <c r="H1012" i="1"/>
  <c r="F29" i="5"/>
  <c r="H1008" i="1"/>
  <c r="H1007" i="1"/>
  <c r="H1004" i="1"/>
  <c r="F19" i="5"/>
  <c r="H999" i="1"/>
  <c r="H995" i="1"/>
  <c r="E12" i="5"/>
  <c r="D990" i="1" s="1"/>
  <c r="H991" i="1"/>
  <c r="G993" i="1"/>
  <c r="F8" i="5"/>
  <c r="H986" i="1"/>
  <c r="E245" i="5"/>
  <c r="E237" i="5" s="1"/>
  <c r="F250" i="5"/>
  <c r="E282" i="9"/>
  <c r="B282" i="9" s="1"/>
  <c r="E281" i="9"/>
  <c r="B281" i="9" s="1"/>
  <c r="D1223" i="1"/>
  <c r="H1223" i="1" s="1"/>
  <c r="H809" i="1"/>
  <c r="H816" i="1"/>
  <c r="E69" i="9"/>
  <c r="B69" i="9" s="1"/>
  <c r="G752" i="1"/>
  <c r="E644" i="4"/>
  <c r="D638" i="1" s="1"/>
  <c r="G658" i="1"/>
  <c r="E26" i="9"/>
  <c r="B26" i="9" s="1"/>
  <c r="G643" i="1"/>
  <c r="F652" i="4"/>
  <c r="G611" i="1"/>
  <c r="G612" i="1"/>
  <c r="H478" i="1"/>
  <c r="G478" i="1"/>
  <c r="E420" i="4"/>
  <c r="D414" i="1" s="1"/>
  <c r="G501" i="1"/>
  <c r="G502" i="1"/>
  <c r="F507" i="4"/>
  <c r="F484" i="4"/>
  <c r="G371" i="1"/>
  <c r="G364" i="1"/>
  <c r="G367" i="1"/>
  <c r="F369" i="4"/>
  <c r="F364" i="4"/>
  <c r="H359" i="1"/>
  <c r="E363" i="4"/>
  <c r="D358" i="1" s="1"/>
  <c r="E311" i="4"/>
  <c r="D306" i="1" s="1"/>
  <c r="G321" i="1"/>
  <c r="G322" i="1"/>
  <c r="G295" i="1"/>
  <c r="G296" i="1"/>
  <c r="G266" i="1"/>
  <c r="H264" i="1"/>
  <c r="G264" i="1"/>
  <c r="G265" i="1"/>
  <c r="F268" i="4"/>
  <c r="H255" i="1"/>
  <c r="E68" i="9"/>
  <c r="B68" i="9" s="1"/>
  <c r="D255" i="1"/>
  <c r="H248" i="1"/>
  <c r="H256" i="1"/>
  <c r="F252" i="4"/>
  <c r="F259" i="4"/>
  <c r="G232" i="1"/>
  <c r="G233" i="1"/>
  <c r="E57" i="9"/>
  <c r="G206" i="1"/>
  <c r="H206" i="1"/>
  <c r="F210" i="4"/>
  <c r="E196" i="4"/>
  <c r="D192" i="1" s="1"/>
  <c r="H184" i="1"/>
  <c r="B222" i="9"/>
  <c r="E45" i="9"/>
  <c r="B45" i="9" s="1"/>
  <c r="E44" i="9"/>
  <c r="B44" i="9" s="1"/>
  <c r="B219" i="9"/>
  <c r="G173" i="1"/>
  <c r="G174" i="1"/>
  <c r="G170" i="1"/>
  <c r="G165" i="1"/>
  <c r="G166" i="1"/>
  <c r="G163" i="1"/>
  <c r="G160" i="1"/>
  <c r="G162" i="1"/>
  <c r="F159" i="4"/>
  <c r="E152" i="4"/>
  <c r="D148" i="1" s="1"/>
  <c r="G148" i="1" s="1"/>
  <c r="D149" i="1"/>
  <c r="G654" i="1"/>
  <c r="G359" i="1"/>
  <c r="G363" i="1"/>
  <c r="G405" i="1"/>
  <c r="G411" i="1"/>
  <c r="F418" i="4"/>
  <c r="D412" i="1"/>
  <c r="E273" i="9"/>
  <c r="B273" i="9" s="1"/>
  <c r="F417" i="4"/>
  <c r="H56" i="1"/>
  <c r="H55" i="1"/>
  <c r="G248" i="1"/>
  <c r="G255" i="1"/>
  <c r="G256" i="1"/>
  <c r="C645" i="1"/>
  <c r="C1227" i="1"/>
  <c r="F246" i="5"/>
  <c r="D245" i="5"/>
  <c r="C1154" i="1"/>
  <c r="G1006" i="1"/>
  <c r="C997" i="1"/>
  <c r="G991" i="1"/>
  <c r="G290" i="1"/>
  <c r="G413" i="1"/>
  <c r="E302" i="9"/>
  <c r="B302" i="9" s="1"/>
  <c r="E33" i="9"/>
  <c r="B33" i="9" s="1"/>
  <c r="H89" i="1"/>
  <c r="G116" i="1"/>
  <c r="G118" i="1"/>
  <c r="G113" i="1"/>
  <c r="H108" i="1"/>
  <c r="G108" i="1"/>
  <c r="G111" i="1"/>
  <c r="G103" i="1"/>
  <c r="H103" i="1"/>
  <c r="F107" i="4"/>
  <c r="H87" i="1"/>
  <c r="G72" i="1"/>
  <c r="G57" i="1"/>
  <c r="G55" i="1"/>
  <c r="G56" i="1"/>
  <c r="G20" i="1"/>
  <c r="E24" i="9"/>
  <c r="B24" i="9" s="1"/>
  <c r="E293" i="9"/>
  <c r="B293" i="9" s="1"/>
  <c r="E32" i="9"/>
  <c r="B32" i="9" s="1"/>
  <c r="E287" i="9"/>
  <c r="B287" i="9" s="1"/>
  <c r="G648" i="1"/>
  <c r="E275" i="9"/>
  <c r="B275" i="9" s="1"/>
  <c r="E285" i="9"/>
  <c r="B285" i="9" s="1"/>
  <c r="E299" i="9"/>
  <c r="B299" i="9" s="1"/>
  <c r="E27" i="9"/>
  <c r="B27" i="9" s="1"/>
  <c r="E300" i="9"/>
  <c r="B300" i="9" s="1"/>
  <c r="E292" i="9"/>
  <c r="B292" i="9" s="1"/>
  <c r="G19" i="1"/>
  <c r="H19" i="1"/>
  <c r="H1294" i="1"/>
  <c r="G1294" i="1"/>
  <c r="H1298" i="1"/>
  <c r="G1298" i="1"/>
  <c r="H1374" i="1"/>
  <c r="G1374" i="1"/>
  <c r="H1377" i="1"/>
  <c r="G1377" i="1"/>
  <c r="H1441" i="1"/>
  <c r="G1441" i="1"/>
  <c r="I1441" i="1" s="1"/>
  <c r="G1453" i="1"/>
  <c r="H1453" i="1"/>
  <c r="G1455" i="1"/>
  <c r="H1455" i="1"/>
  <c r="G1464" i="1"/>
  <c r="H1464"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G1300" i="1"/>
  <c r="G1304" i="1"/>
  <c r="G1308" i="1"/>
  <c r="G1312" i="1"/>
  <c r="G1316" i="1"/>
  <c r="G1320" i="1"/>
  <c r="G1324" i="1"/>
  <c r="G1328" i="1"/>
  <c r="H1358" i="1"/>
  <c r="G1358" i="1"/>
  <c r="H1361" i="1"/>
  <c r="G1361" i="1"/>
  <c r="H1363" i="1"/>
  <c r="G1363" i="1"/>
  <c r="H1386" i="1"/>
  <c r="G1386" i="1"/>
  <c r="H1389" i="1"/>
  <c r="G1389" i="1"/>
  <c r="H1394" i="1"/>
  <c r="G1394" i="1"/>
  <c r="H1397" i="1"/>
  <c r="G1397" i="1"/>
  <c r="H1402" i="1"/>
  <c r="G1402" i="1"/>
  <c r="H1405" i="1"/>
  <c r="G1405" i="1"/>
  <c r="H1434" i="1"/>
  <c r="G1434" i="1"/>
  <c r="J1444" i="1"/>
  <c r="G1444" i="1"/>
  <c r="I1444" i="1" s="1"/>
  <c r="H1444" i="1"/>
  <c r="J1455" i="1"/>
  <c r="J1464" i="1"/>
  <c r="H1466" i="1"/>
  <c r="G1466" i="1"/>
  <c r="H1292" i="1"/>
  <c r="G1292" i="1"/>
  <c r="H1379" i="1"/>
  <c r="G1379" i="1"/>
  <c r="H1410" i="1"/>
  <c r="G1410" i="1"/>
  <c r="H1413" i="1"/>
  <c r="G1413" i="1"/>
  <c r="C13" i="1"/>
  <c r="G1001" i="1"/>
  <c r="G1005" i="1"/>
  <c r="G1009" i="1"/>
  <c r="G1013" i="1"/>
  <c r="G1017" i="1"/>
  <c r="G1021" i="1"/>
  <c r="H1293" i="1"/>
  <c r="G1293" i="1"/>
  <c r="H1295" i="1"/>
  <c r="G1295" i="1"/>
  <c r="H1297" i="1"/>
  <c r="G1297" i="1"/>
  <c r="G1303" i="1"/>
  <c r="G1307" i="1"/>
  <c r="G1311" i="1"/>
  <c r="G1315" i="1"/>
  <c r="G1319" i="1"/>
  <c r="G1323" i="1"/>
  <c r="G1327" i="1"/>
  <c r="H1367" i="1"/>
  <c r="G1367" i="1"/>
  <c r="H1370" i="1"/>
  <c r="G1370" i="1"/>
  <c r="H1373" i="1"/>
  <c r="G1373" i="1"/>
  <c r="H1426" i="1"/>
  <c r="G1426" i="1"/>
  <c r="H1429" i="1"/>
  <c r="G1429" i="1"/>
  <c r="J1441" i="1"/>
  <c r="J1476" i="1"/>
  <c r="G1476" i="1"/>
  <c r="H1476" i="1"/>
  <c r="H1485" i="1"/>
  <c r="G1485" i="1"/>
  <c r="H1493" i="1"/>
  <c r="G1493" i="1"/>
  <c r="H1501" i="1"/>
  <c r="G1501" i="1"/>
  <c r="H1509" i="1"/>
  <c r="G1509" i="1"/>
  <c r="H1296" i="1"/>
  <c r="G1296" i="1"/>
  <c r="H1438" i="1"/>
  <c r="G1438" i="1"/>
  <c r="E50" i="4"/>
  <c r="D46" i="1" s="1"/>
  <c r="F74" i="4"/>
  <c r="D70" i="1"/>
  <c r="G1000" i="1"/>
  <c r="H1002" i="1"/>
  <c r="G1004" i="1"/>
  <c r="H1006" i="1"/>
  <c r="G1008" i="1"/>
  <c r="H1010" i="1"/>
  <c r="G1012" i="1"/>
  <c r="H1014" i="1"/>
  <c r="G1016" i="1"/>
  <c r="H1018"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G1302" i="1"/>
  <c r="G1306" i="1"/>
  <c r="G1310" i="1"/>
  <c r="G1314" i="1"/>
  <c r="G1318" i="1"/>
  <c r="G1322" i="1"/>
  <c r="G1326" i="1"/>
  <c r="H1357" i="1"/>
  <c r="G1357" i="1"/>
  <c r="H1418" i="1"/>
  <c r="G1418" i="1"/>
  <c r="H1421" i="1"/>
  <c r="G1421" i="1"/>
  <c r="G1450" i="1"/>
  <c r="H1450" i="1"/>
  <c r="J1450" i="1"/>
  <c r="G1460" i="1"/>
  <c r="I1460" i="1" s="1"/>
  <c r="H1460" i="1"/>
  <c r="J1460" i="1"/>
  <c r="J1466" i="1"/>
  <c r="G1470" i="1"/>
  <c r="H1470" i="1"/>
  <c r="H1472" i="1"/>
  <c r="G1472" i="1"/>
  <c r="I1472" i="1" s="1"/>
  <c r="J1472" i="1"/>
  <c r="H1479" i="1"/>
  <c r="G1479" i="1"/>
  <c r="I1479" i="1" s="1"/>
  <c r="J1479" i="1"/>
  <c r="H1525" i="1"/>
  <c r="G1525" i="1"/>
  <c r="H1533" i="1"/>
  <c r="G1533" i="1"/>
  <c r="H1541" i="1"/>
  <c r="G1541" i="1"/>
  <c r="H1549" i="1"/>
  <c r="G1549" i="1"/>
  <c r="H1557" i="1"/>
  <c r="G1557" i="1"/>
  <c r="H1565" i="1"/>
  <c r="G1565" i="1"/>
  <c r="H1573" i="1"/>
  <c r="G1573" i="1"/>
  <c r="F219" i="4"/>
  <c r="D215" i="4"/>
  <c r="G21" i="9"/>
  <c r="F273" i="4"/>
  <c r="D263" i="4"/>
  <c r="F345" i="4"/>
  <c r="D344" i="4"/>
  <c r="F463" i="4"/>
  <c r="D459" i="4"/>
  <c r="H1359" i="1"/>
  <c r="H1366" i="1"/>
  <c r="G1366" i="1"/>
  <c r="H1375" i="1"/>
  <c r="H1382" i="1"/>
  <c r="G1382" i="1"/>
  <c r="H1409" i="1"/>
  <c r="G1409" i="1"/>
  <c r="H1414" i="1"/>
  <c r="G1414" i="1"/>
  <c r="H1417" i="1"/>
  <c r="G1417" i="1"/>
  <c r="H1422" i="1"/>
  <c r="G1422" i="1"/>
  <c r="H1425" i="1"/>
  <c r="G1425" i="1"/>
  <c r="H1430" i="1"/>
  <c r="G1430" i="1"/>
  <c r="H1433" i="1"/>
  <c r="G1433" i="1"/>
  <c r="J1440" i="1"/>
  <c r="G1440" i="1"/>
  <c r="H1440" i="1"/>
  <c r="G1446" i="1"/>
  <c r="I1446" i="1" s="1"/>
  <c r="H1446" i="1"/>
  <c r="G1449" i="1"/>
  <c r="H1449" i="1"/>
  <c r="G1454" i="1"/>
  <c r="H1454" i="1"/>
  <c r="G1456" i="1"/>
  <c r="H1456" i="1"/>
  <c r="G1459" i="1"/>
  <c r="I1459" i="1" s="1"/>
  <c r="H1459" i="1"/>
  <c r="J1465" i="1"/>
  <c r="G1465" i="1"/>
  <c r="H1465" i="1"/>
  <c r="J1471" i="1"/>
  <c r="G1471" i="1"/>
  <c r="H1471" i="1"/>
  <c r="G1475" i="1"/>
  <c r="H1475" i="1"/>
  <c r="H1477" i="1"/>
  <c r="G1477" i="1"/>
  <c r="I1477" i="1" s="1"/>
  <c r="F125" i="4"/>
  <c r="D124" i="4"/>
  <c r="F140" i="4"/>
  <c r="D139" i="4"/>
  <c r="F351" i="4"/>
  <c r="F397" i="4"/>
  <c r="D396" i="4"/>
  <c r="H1362" i="1"/>
  <c r="G1362" i="1"/>
  <c r="H1371" i="1"/>
  <c r="H1378" i="1"/>
  <c r="G1378" i="1"/>
  <c r="H1390" i="1"/>
  <c r="G1390" i="1"/>
  <c r="H1393" i="1"/>
  <c r="G1393" i="1"/>
  <c r="H1398" i="1"/>
  <c r="G1398" i="1"/>
  <c r="H1401" i="1"/>
  <c r="G1401" i="1"/>
  <c r="H1406" i="1"/>
  <c r="G1406" i="1"/>
  <c r="H1437" i="1"/>
  <c r="G1437" i="1"/>
  <c r="I1442" i="1"/>
  <c r="H1445" i="1"/>
  <c r="G1445" i="1"/>
  <c r="J1449" i="1"/>
  <c r="J1459" i="1"/>
  <c r="I1467" i="1"/>
  <c r="I1468" i="1"/>
  <c r="H1474" i="1"/>
  <c r="G1474" i="1"/>
  <c r="G1480" i="1"/>
  <c r="H1480" i="1"/>
  <c r="G1488" i="1"/>
  <c r="H1488" i="1"/>
  <c r="G1496" i="1"/>
  <c r="H1496" i="1"/>
  <c r="G1504" i="1"/>
  <c r="H1504" i="1"/>
  <c r="G1512" i="1"/>
  <c r="H1512" i="1"/>
  <c r="F23" i="4"/>
  <c r="H1387" i="1"/>
  <c r="H1391" i="1"/>
  <c r="H1395" i="1"/>
  <c r="H1399" i="1"/>
  <c r="H1403" i="1"/>
  <c r="H1407" i="1"/>
  <c r="H1411" i="1"/>
  <c r="H1415" i="1"/>
  <c r="H1419" i="1"/>
  <c r="H1423" i="1"/>
  <c r="H1427" i="1"/>
  <c r="H1431" i="1"/>
  <c r="H1439" i="1"/>
  <c r="I1439" i="1" s="1"/>
  <c r="J1439" i="1"/>
  <c r="H1443" i="1"/>
  <c r="I1443" i="1" s="1"/>
  <c r="J1443" i="1"/>
  <c r="G1448" i="1"/>
  <c r="I1448" i="1" s="1"/>
  <c r="J1448" i="1"/>
  <c r="G1452" i="1"/>
  <c r="I1452" i="1" s="1"/>
  <c r="J1452" i="1"/>
  <c r="G1458" i="1"/>
  <c r="I1458" i="1" s="1"/>
  <c r="J1458" i="1"/>
  <c r="G1463" i="1"/>
  <c r="I1463" i="1" s="1"/>
  <c r="J1463" i="1"/>
  <c r="I1473" i="1"/>
  <c r="H1482" i="1"/>
  <c r="G1482" i="1"/>
  <c r="H1490" i="1"/>
  <c r="G1490" i="1"/>
  <c r="H1498" i="1"/>
  <c r="G1498" i="1"/>
  <c r="H1506" i="1"/>
  <c r="G1506" i="1"/>
  <c r="H1514" i="1"/>
  <c r="G1514" i="1"/>
  <c r="G1520" i="1"/>
  <c r="H1520" i="1"/>
  <c r="G1528" i="1"/>
  <c r="H1528" i="1"/>
  <c r="G1536" i="1"/>
  <c r="H1536" i="1"/>
  <c r="G1544" i="1"/>
  <c r="H1544" i="1"/>
  <c r="G1552" i="1"/>
  <c r="H1552" i="1"/>
  <c r="G1560" i="1"/>
  <c r="H1560" i="1"/>
  <c r="G1568" i="1"/>
  <c r="H1568" i="1"/>
  <c r="G1576" i="1"/>
  <c r="H1576" i="1"/>
  <c r="G162" i="9"/>
  <c r="E162" i="9" s="1"/>
  <c r="B162" i="9" s="1"/>
  <c r="F45" i="4"/>
  <c r="D44" i="4"/>
  <c r="F112" i="4"/>
  <c r="D106" i="4"/>
  <c r="F164" i="4"/>
  <c r="D163" i="4"/>
  <c r="F236" i="4"/>
  <c r="E224" i="4"/>
  <c r="D220" i="1" s="1"/>
  <c r="E263" i="4"/>
  <c r="D259" i="1" s="1"/>
  <c r="F264" i="4"/>
  <c r="G310" i="9"/>
  <c r="F50" i="6"/>
  <c r="D35" i="6"/>
  <c r="H1356" i="1"/>
  <c r="H1360" i="1"/>
  <c r="H1364" i="1"/>
  <c r="H1368" i="1"/>
  <c r="H1372" i="1"/>
  <c r="H1376" i="1"/>
  <c r="H1380" i="1"/>
  <c r="H1384" i="1"/>
  <c r="H1388" i="1"/>
  <c r="H1392" i="1"/>
  <c r="H1396" i="1"/>
  <c r="H1400" i="1"/>
  <c r="H1404" i="1"/>
  <c r="H1412" i="1"/>
  <c r="H1416" i="1"/>
  <c r="H1420" i="1"/>
  <c r="H1424" i="1"/>
  <c r="H1428" i="1"/>
  <c r="H1432" i="1"/>
  <c r="H1436" i="1"/>
  <c r="H1468" i="1"/>
  <c r="H1522" i="1"/>
  <c r="G1522" i="1"/>
  <c r="H1530" i="1"/>
  <c r="G1530" i="1"/>
  <c r="H1538" i="1"/>
  <c r="G1538" i="1"/>
  <c r="H1546" i="1"/>
  <c r="G1546" i="1"/>
  <c r="H1554" i="1"/>
  <c r="G1554" i="1"/>
  <c r="H1562" i="1"/>
  <c r="G1562" i="1"/>
  <c r="H1570" i="1"/>
  <c r="G1570" i="1"/>
  <c r="H1578" i="1"/>
  <c r="G1578" i="1"/>
  <c r="D224" i="4"/>
  <c r="D299" i="4"/>
  <c r="D311" i="4"/>
  <c r="F629" i="4"/>
  <c r="D625" i="4"/>
  <c r="E7" i="4"/>
  <c r="D50" i="4"/>
  <c r="F65" i="4"/>
  <c r="D82" i="4"/>
  <c r="F91" i="4"/>
  <c r="H21" i="9"/>
  <c r="E298" i="4"/>
  <c r="D363" i="4"/>
  <c r="E177" i="5"/>
  <c r="F180" i="5"/>
  <c r="F8" i="4"/>
  <c r="D7" i="4"/>
  <c r="G161" i="9"/>
  <c r="E161" i="9" s="1"/>
  <c r="B161" i="9" s="1"/>
  <c r="F29" i="4"/>
  <c r="E106" i="4"/>
  <c r="D102" i="1" s="1"/>
  <c r="F153" i="4"/>
  <c r="E163" i="4"/>
  <c r="D159" i="1" s="1"/>
  <c r="G315" i="9"/>
  <c r="E315" i="9" s="1"/>
  <c r="D580" i="4"/>
  <c r="D12" i="5"/>
  <c r="F79" i="5"/>
  <c r="D78" i="5"/>
  <c r="D89" i="6"/>
  <c r="F94" i="6"/>
  <c r="B139" i="9"/>
  <c r="E165" i="9"/>
  <c r="B165" i="9" s="1"/>
  <c r="D421" i="4"/>
  <c r="D515" i="4"/>
  <c r="E529" i="4"/>
  <c r="D644" i="4"/>
  <c r="F69" i="5"/>
  <c r="D118" i="5"/>
  <c r="E206" i="5"/>
  <c r="D5" i="6"/>
  <c r="F115" i="6"/>
  <c r="D114" i="6"/>
  <c r="I10" i="9"/>
  <c r="B138" i="9"/>
  <c r="G164" i="9"/>
  <c r="E164" i="9" s="1"/>
  <c r="B164" i="9" s="1"/>
  <c r="H165" i="9"/>
  <c r="G195" i="9"/>
  <c r="E195" i="9" s="1"/>
  <c r="B195" i="9" s="1"/>
  <c r="G203" i="9"/>
  <c r="E203" i="9" s="1"/>
  <c r="B203" i="9" s="1"/>
  <c r="E289" i="9"/>
  <c r="B289" i="9" s="1"/>
  <c r="E643" i="4"/>
  <c r="D637" i="1" s="1"/>
  <c r="D529" i="4"/>
  <c r="F581" i="4"/>
  <c r="E593" i="4"/>
  <c r="D587" i="1" s="1"/>
  <c r="F13" i="5"/>
  <c r="F70" i="5"/>
  <c r="F135" i="5"/>
  <c r="D134" i="5"/>
  <c r="E35" i="6"/>
  <c r="M213" i="9"/>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08" i="9"/>
  <c r="E208" i="9" s="1"/>
  <c r="B208" i="9" s="1"/>
  <c r="G204" i="9"/>
  <c r="E204" i="9" s="1"/>
  <c r="B204" i="9" s="1"/>
  <c r="G200" i="9"/>
  <c r="E200" i="9" s="1"/>
  <c r="B200" i="9" s="1"/>
  <c r="G196" i="9"/>
  <c r="E196" i="9" s="1"/>
  <c r="B196" i="9" s="1"/>
  <c r="L192" i="9"/>
  <c r="F192" i="9" s="1"/>
  <c r="G190" i="9"/>
  <c r="E190" i="9" s="1"/>
  <c r="B190" i="9" s="1"/>
  <c r="G186" i="9"/>
  <c r="E186" i="9" s="1"/>
  <c r="B186" i="9" s="1"/>
  <c r="G166" i="9"/>
  <c r="G280" i="9"/>
  <c r="E280" i="9" s="1"/>
  <c r="B280" i="9" s="1"/>
  <c r="B25" i="9"/>
  <c r="B29" i="9"/>
  <c r="B37" i="9"/>
  <c r="B41" i="9"/>
  <c r="B49" i="9"/>
  <c r="B53" i="9"/>
  <c r="B57" i="9"/>
  <c r="B61" i="9"/>
  <c r="B65" i="9"/>
  <c r="B73" i="9"/>
  <c r="B77" i="9"/>
  <c r="B81" i="9"/>
  <c r="B85" i="9"/>
  <c r="B89" i="9"/>
  <c r="B93" i="9"/>
  <c r="B97" i="9"/>
  <c r="B101" i="9"/>
  <c r="B105" i="9"/>
  <c r="B109" i="9"/>
  <c r="B113" i="9"/>
  <c r="B117" i="9"/>
  <c r="B121" i="9"/>
  <c r="B125" i="9"/>
  <c r="B129" i="9"/>
  <c r="B133" i="9"/>
  <c r="B140" i="9"/>
  <c r="B148" i="9"/>
  <c r="E153" i="9"/>
  <c r="B153" i="9" s="1"/>
  <c r="G163" i="9"/>
  <c r="E163" i="9" s="1"/>
  <c r="B163" i="9" s="1"/>
  <c r="G187" i="9"/>
  <c r="E187" i="9" s="1"/>
  <c r="B187" i="9" s="1"/>
  <c r="B267" i="9"/>
  <c r="D176" i="5"/>
  <c r="E142" i="9"/>
  <c r="B142" i="9" s="1"/>
  <c r="F216" i="9"/>
  <c r="B216" i="9" s="1"/>
  <c r="B221" i="9"/>
  <c r="F232" i="9"/>
  <c r="B232" i="9" s="1"/>
  <c r="B237" i="9"/>
  <c r="F248" i="9"/>
  <c r="B248" i="9" s="1"/>
  <c r="B253" i="9"/>
  <c r="F264" i="9"/>
  <c r="B264" i="9" s="1"/>
  <c r="B269" i="9"/>
  <c r="B283" i="9"/>
  <c r="E297" i="9"/>
  <c r="B297" i="9" s="1"/>
  <c r="B217" i="9"/>
  <c r="B225" i="9"/>
  <c r="B233" i="9"/>
  <c r="B241" i="9"/>
  <c r="B249" i="9"/>
  <c r="B257" i="9"/>
  <c r="B265" i="9"/>
  <c r="F215" i="9"/>
  <c r="B215" i="9" s="1"/>
  <c r="F223" i="9"/>
  <c r="B223" i="9" s="1"/>
  <c r="F231" i="9"/>
  <c r="B231" i="9" s="1"/>
  <c r="F239" i="9"/>
  <c r="B239" i="9" s="1"/>
  <c r="F247" i="9"/>
  <c r="B247" i="9" s="1"/>
  <c r="F255" i="9"/>
  <c r="B255" i="9" s="1"/>
  <c r="F263" i="9"/>
  <c r="B263" i="9" s="1"/>
  <c r="F271" i="9"/>
  <c r="B271" i="9" s="1"/>
  <c r="D1222" i="1" l="1"/>
  <c r="D1408" i="1"/>
  <c r="I27" i="3"/>
  <c r="H1348" i="1"/>
  <c r="G1348" i="1"/>
  <c r="I24" i="3"/>
  <c r="D43" i="8"/>
  <c r="I35" i="3" s="1"/>
  <c r="G1524" i="1"/>
  <c r="D42" i="8"/>
  <c r="H1483" i="1"/>
  <c r="G1483" i="1"/>
  <c r="E7" i="5"/>
  <c r="E6" i="5" s="1"/>
  <c r="I23" i="3"/>
  <c r="D1214" i="1"/>
  <c r="E350" i="4"/>
  <c r="D345" i="1" s="1"/>
  <c r="F196" i="4"/>
  <c r="G192" i="1"/>
  <c r="H192" i="1"/>
  <c r="H148" i="1"/>
  <c r="F152" i="4"/>
  <c r="G149" i="1"/>
  <c r="H149" i="1"/>
  <c r="H412" i="1"/>
  <c r="G412" i="1"/>
  <c r="G645" i="1"/>
  <c r="H645" i="1"/>
  <c r="F245" i="5"/>
  <c r="D237" i="5"/>
  <c r="C1222" i="1"/>
  <c r="G997" i="1"/>
  <c r="H997" i="1"/>
  <c r="F213" i="9"/>
  <c r="B213" i="9" s="1"/>
  <c r="H310" i="9"/>
  <c r="E310" i="9" s="1"/>
  <c r="B310" i="9" s="1"/>
  <c r="D1183" i="1"/>
  <c r="B315" i="9"/>
  <c r="E314" i="9"/>
  <c r="I10" i="3" s="1"/>
  <c r="D293" i="1"/>
  <c r="E528" i="4"/>
  <c r="D523" i="1"/>
  <c r="D6" i="4"/>
  <c r="F7" i="4"/>
  <c r="C3" i="1"/>
  <c r="D3" i="1"/>
  <c r="E6" i="4"/>
  <c r="I1476" i="1"/>
  <c r="H587" i="1"/>
  <c r="G587" i="1"/>
  <c r="F644" i="4"/>
  <c r="C638" i="1"/>
  <c r="C1056" i="1"/>
  <c r="F78" i="5"/>
  <c r="F50" i="4"/>
  <c r="C46" i="1"/>
  <c r="F311" i="4"/>
  <c r="C306" i="1"/>
  <c r="F106" i="4"/>
  <c r="C102" i="1"/>
  <c r="F459" i="4"/>
  <c r="C453" i="1"/>
  <c r="F263" i="4"/>
  <c r="C259" i="1"/>
  <c r="I25" i="3"/>
  <c r="D1329" i="1"/>
  <c r="F118" i="5"/>
  <c r="C1096" i="1"/>
  <c r="F35" i="6"/>
  <c r="H25" i="3"/>
  <c r="C1329" i="1"/>
  <c r="F593" i="4"/>
  <c r="C135" i="1"/>
  <c r="F139" i="4"/>
  <c r="I1465" i="1"/>
  <c r="F215" i="4"/>
  <c r="C211" i="1"/>
  <c r="H13" i="1"/>
  <c r="G13" i="1"/>
  <c r="I1455" i="1"/>
  <c r="D528" i="4"/>
  <c r="F529" i="4"/>
  <c r="C523" i="1"/>
  <c r="D68" i="5"/>
  <c r="F515" i="4"/>
  <c r="C509" i="1"/>
  <c r="F12" i="5"/>
  <c r="D7" i="5"/>
  <c r="C990" i="1"/>
  <c r="E141" i="6"/>
  <c r="H307" i="9"/>
  <c r="E307" i="9" s="1"/>
  <c r="B307" i="9" s="1"/>
  <c r="E176" i="5"/>
  <c r="F176" i="5" s="1"/>
  <c r="F177" i="5"/>
  <c r="D1154" i="1"/>
  <c r="D151" i="4"/>
  <c r="F82" i="4"/>
  <c r="C78" i="1"/>
  <c r="F625" i="4"/>
  <c r="C619" i="1"/>
  <c r="F224" i="4"/>
  <c r="C220" i="1"/>
  <c r="F163" i="4"/>
  <c r="C159" i="1"/>
  <c r="F44" i="4"/>
  <c r="C40" i="1"/>
  <c r="I1471" i="1"/>
  <c r="I1456" i="1"/>
  <c r="I1449" i="1"/>
  <c r="I1440" i="1"/>
  <c r="F344" i="4"/>
  <c r="C339" i="1"/>
  <c r="E21" i="9"/>
  <c r="H70" i="1"/>
  <c r="G70" i="1"/>
  <c r="F114" i="6"/>
  <c r="C1408" i="1"/>
  <c r="H27" i="3"/>
  <c r="F299" i="4"/>
  <c r="D298" i="4"/>
  <c r="C294" i="1"/>
  <c r="F396" i="4"/>
  <c r="C391" i="1"/>
  <c r="H22" i="3"/>
  <c r="C1153" i="1"/>
  <c r="E166" i="9"/>
  <c r="B166" i="9" s="1"/>
  <c r="F134" i="5"/>
  <c r="C1112" i="1"/>
  <c r="G637" i="1"/>
  <c r="H637" i="1"/>
  <c r="D141" i="6"/>
  <c r="G317" i="9" s="1"/>
  <c r="E317" i="9" s="1"/>
  <c r="F5" i="6"/>
  <c r="H24" i="3"/>
  <c r="C1299" i="1"/>
  <c r="D420" i="4"/>
  <c r="F421" i="4"/>
  <c r="C415" i="1"/>
  <c r="F89" i="6"/>
  <c r="C1383" i="1"/>
  <c r="F580" i="4"/>
  <c r="C574" i="1"/>
  <c r="E408" i="4"/>
  <c r="D403" i="1" s="1"/>
  <c r="F363" i="4"/>
  <c r="C358" i="1"/>
  <c r="F206" i="5"/>
  <c r="I1474" i="1"/>
  <c r="D350" i="4"/>
  <c r="F124" i="4"/>
  <c r="C120" i="1"/>
  <c r="E151" i="4"/>
  <c r="I1450" i="1"/>
  <c r="I1466" i="1"/>
  <c r="I1464" i="1"/>
  <c r="C1518" i="1" l="1"/>
  <c r="G313" i="9"/>
  <c r="E313" i="9" s="1"/>
  <c r="B313" i="9" s="1"/>
  <c r="C1517" i="1"/>
  <c r="G1517" i="1" s="1"/>
  <c r="K1450" i="9"/>
  <c r="G312" i="9"/>
  <c r="E312" i="9" s="1"/>
  <c r="I34" i="3"/>
  <c r="D985" i="1"/>
  <c r="I20" i="3"/>
  <c r="E407" i="4"/>
  <c r="D402" i="1" s="1"/>
  <c r="F237" i="5"/>
  <c r="H23" i="3"/>
  <c r="C1214" i="1"/>
  <c r="D175" i="5"/>
  <c r="H1222" i="1"/>
  <c r="G1222" i="1"/>
  <c r="E316" i="9"/>
  <c r="B317" i="9"/>
  <c r="B21" i="9"/>
  <c r="I22" i="3"/>
  <c r="E175" i="5"/>
  <c r="D1152" i="1" s="1"/>
  <c r="D1153" i="1"/>
  <c r="H1153" i="1" s="1"/>
  <c r="H19" i="9"/>
  <c r="E19" i="9" s="1"/>
  <c r="B19" i="9" s="1"/>
  <c r="H1096" i="1"/>
  <c r="G1096" i="1"/>
  <c r="C1152" i="1"/>
  <c r="F298" i="4"/>
  <c r="D407" i="4"/>
  <c r="C293" i="1"/>
  <c r="H339" i="1"/>
  <c r="G339" i="1"/>
  <c r="G159" i="1"/>
  <c r="H159" i="1"/>
  <c r="H619" i="1"/>
  <c r="G619" i="1"/>
  <c r="H17" i="3"/>
  <c r="D289" i="4"/>
  <c r="D290" i="4" s="1"/>
  <c r="F151" i="4"/>
  <c r="C147" i="1"/>
  <c r="G523" i="1"/>
  <c r="H523" i="1"/>
  <c r="H1329" i="1"/>
  <c r="G1329" i="1"/>
  <c r="G46" i="1"/>
  <c r="H46" i="1"/>
  <c r="H1056" i="1"/>
  <c r="G1056" i="1"/>
  <c r="I17" i="3"/>
  <c r="E289" i="4"/>
  <c r="E290" i="4" s="1"/>
  <c r="D286" i="1" s="1"/>
  <c r="D147" i="1"/>
  <c r="H1383" i="1"/>
  <c r="G1383" i="1"/>
  <c r="F141" i="6"/>
  <c r="H28" i="3"/>
  <c r="C1435" i="1"/>
  <c r="H1408" i="1"/>
  <c r="G1408" i="1"/>
  <c r="F68" i="5"/>
  <c r="H21" i="3"/>
  <c r="C1046" i="1"/>
  <c r="H259" i="1"/>
  <c r="G259" i="1"/>
  <c r="H102" i="1"/>
  <c r="G102" i="1"/>
  <c r="H1299" i="1"/>
  <c r="G1299" i="1"/>
  <c r="G358" i="1"/>
  <c r="H358" i="1"/>
  <c r="G574" i="1"/>
  <c r="H574" i="1"/>
  <c r="H415" i="1"/>
  <c r="G415" i="1"/>
  <c r="H1517" i="1"/>
  <c r="D984" i="1"/>
  <c r="H391" i="1"/>
  <c r="G391" i="1"/>
  <c r="H1154" i="1"/>
  <c r="G1154" i="1"/>
  <c r="I28" i="3"/>
  <c r="D1435" i="1"/>
  <c r="H9" i="3" s="1"/>
  <c r="H509" i="1"/>
  <c r="G509" i="1"/>
  <c r="H453" i="1"/>
  <c r="G453" i="1"/>
  <c r="H638" i="1"/>
  <c r="G638" i="1"/>
  <c r="E412" i="4"/>
  <c r="I16" i="3"/>
  <c r="D2" i="1"/>
  <c r="D412" i="4"/>
  <c r="H16" i="3"/>
  <c r="F6" i="4"/>
  <c r="C2" i="1"/>
  <c r="H1183" i="1"/>
  <c r="G1183" i="1"/>
  <c r="D635" i="4"/>
  <c r="F420" i="4"/>
  <c r="C414" i="1"/>
  <c r="H294" i="1"/>
  <c r="G294" i="1"/>
  <c r="D6" i="5"/>
  <c r="F7" i="5"/>
  <c r="H20" i="3"/>
  <c r="C985" i="1"/>
  <c r="H3" i="1"/>
  <c r="G3" i="1"/>
  <c r="E636" i="4"/>
  <c r="D630" i="1" s="1"/>
  <c r="D522" i="1"/>
  <c r="E635" i="4"/>
  <c r="D629" i="1" s="1"/>
  <c r="G120" i="1"/>
  <c r="H120" i="1"/>
  <c r="D408" i="4"/>
  <c r="F350" i="4"/>
  <c r="C345" i="1"/>
  <c r="H1112" i="1"/>
  <c r="G1112" i="1"/>
  <c r="H40" i="1"/>
  <c r="G40" i="1"/>
  <c r="H220" i="1"/>
  <c r="G220" i="1"/>
  <c r="H78" i="1"/>
  <c r="G78" i="1"/>
  <c r="H990" i="1"/>
  <c r="G990" i="1"/>
  <c r="D636" i="4"/>
  <c r="F528" i="4"/>
  <c r="C522" i="1"/>
  <c r="G211" i="1"/>
  <c r="H211" i="1"/>
  <c r="G135" i="1"/>
  <c r="H135" i="1"/>
  <c r="G306" i="1"/>
  <c r="H306" i="1"/>
  <c r="G1518" i="1"/>
  <c r="H1518" i="1"/>
  <c r="E311" i="9" l="1"/>
  <c r="B312" i="9"/>
  <c r="H11" i="3"/>
  <c r="N3" i="9" s="1"/>
  <c r="G1153" i="1"/>
  <c r="H278" i="9"/>
  <c r="F175" i="5"/>
  <c r="H1214" i="1"/>
  <c r="G1214" i="1"/>
  <c r="K3" i="9"/>
  <c r="I9" i="3"/>
  <c r="G284" i="9"/>
  <c r="E284" i="9" s="1"/>
  <c r="B284" i="9" s="1"/>
  <c r="G278" i="9"/>
  <c r="F6" i="5"/>
  <c r="C984" i="1"/>
  <c r="H2" i="1"/>
  <c r="G2" i="1"/>
  <c r="H1152" i="1"/>
  <c r="G1152" i="1"/>
  <c r="F635" i="4"/>
  <c r="C629" i="1"/>
  <c r="F290" i="4"/>
  <c r="C286" i="1"/>
  <c r="E639" i="4"/>
  <c r="D407" i="1"/>
  <c r="E291" i="4"/>
  <c r="D287" i="1" s="1"/>
  <c r="E413" i="4"/>
  <c r="D285" i="1"/>
  <c r="D291" i="4"/>
  <c r="F289" i="4"/>
  <c r="D413" i="4"/>
  <c r="C285" i="1"/>
  <c r="G293" i="1"/>
  <c r="H293" i="1"/>
  <c r="G522" i="1"/>
  <c r="H522" i="1"/>
  <c r="G345" i="1"/>
  <c r="H345" i="1"/>
  <c r="H985" i="1"/>
  <c r="G985" i="1"/>
  <c r="F636" i="4"/>
  <c r="C630" i="1"/>
  <c r="H1046" i="1"/>
  <c r="G1046" i="1"/>
  <c r="F407" i="4"/>
  <c r="C402" i="1"/>
  <c r="F408" i="4"/>
  <c r="C403" i="1"/>
  <c r="H414" i="1"/>
  <c r="G414" i="1"/>
  <c r="D639" i="4"/>
  <c r="F412" i="4"/>
  <c r="C407" i="1"/>
  <c r="H1435" i="1"/>
  <c r="G1435" i="1"/>
  <c r="H147" i="1"/>
  <c r="G147" i="1"/>
  <c r="I11" i="3" l="1"/>
  <c r="E278" i="9"/>
  <c r="F639" i="4"/>
  <c r="C633" i="1"/>
  <c r="F291" i="4"/>
  <c r="C287" i="1"/>
  <c r="H8" i="3"/>
  <c r="G984" i="1"/>
  <c r="H984" i="1"/>
  <c r="D415" i="4"/>
  <c r="F413" i="4"/>
  <c r="D640" i="4"/>
  <c r="C408" i="1"/>
  <c r="E640" i="4"/>
  <c r="E415" i="4"/>
  <c r="D410" i="1" s="1"/>
  <c r="D408" i="1"/>
  <c r="D633" i="1"/>
  <c r="E277" i="9"/>
  <c r="B278" i="9"/>
  <c r="D414" i="4"/>
  <c r="G403" i="1"/>
  <c r="H403" i="1"/>
  <c r="H630" i="1"/>
  <c r="G630" i="1"/>
  <c r="G286" i="1"/>
  <c r="H286" i="1"/>
  <c r="H407" i="1"/>
  <c r="G407" i="1"/>
  <c r="H402" i="1"/>
  <c r="G402" i="1"/>
  <c r="G285" i="1"/>
  <c r="H285" i="1"/>
  <c r="E414" i="4"/>
  <c r="D409" i="1" s="1"/>
  <c r="H629" i="1"/>
  <c r="G629" i="1"/>
  <c r="D642" i="4" l="1"/>
  <c r="F640" i="4"/>
  <c r="C634" i="1"/>
  <c r="M3" i="9"/>
  <c r="I8" i="3"/>
  <c r="H633" i="1"/>
  <c r="G633" i="1"/>
  <c r="E642" i="4"/>
  <c r="D634" i="1"/>
  <c r="F415" i="4"/>
  <c r="C410" i="1"/>
  <c r="F414" i="4"/>
  <c r="C409" i="1"/>
  <c r="E641" i="4"/>
  <c r="H408" i="1"/>
  <c r="G408" i="1"/>
  <c r="H287" i="1"/>
  <c r="G287" i="1"/>
  <c r="D641" i="4"/>
  <c r="H410" i="1" l="1"/>
  <c r="G410" i="1"/>
  <c r="H634" i="1"/>
  <c r="G634" i="1"/>
  <c r="E645" i="4"/>
  <c r="D635" i="1"/>
  <c r="G409" i="1"/>
  <c r="H409" i="1"/>
  <c r="F641" i="4"/>
  <c r="D645" i="4"/>
  <c r="C635" i="1"/>
  <c r="E646" i="4"/>
  <c r="D636" i="1"/>
  <c r="D646" i="4"/>
  <c r="F642" i="4"/>
  <c r="C636" i="1"/>
  <c r="I19" i="3" l="1"/>
  <c r="D640" i="1"/>
  <c r="G635" i="1"/>
  <c r="H635" i="1"/>
  <c r="H636" i="1"/>
  <c r="G636" i="1"/>
  <c r="H19" i="3"/>
  <c r="F646" i="4"/>
  <c r="C640" i="1"/>
  <c r="F645" i="4"/>
  <c r="H18" i="3"/>
  <c r="C639" i="1"/>
  <c r="G276" i="9"/>
  <c r="E276" i="9" s="1"/>
  <c r="B276" i="9" s="1"/>
  <c r="I18" i="3"/>
  <c r="D639" i="1"/>
  <c r="G640" i="1" l="1"/>
  <c r="H640" i="1"/>
  <c r="H639" i="1"/>
  <c r="G639" i="1"/>
  <c r="H7" i="3"/>
  <c r="J3" i="9" l="1"/>
  <c r="G274" i="9" l="1"/>
  <c r="H274" i="9"/>
  <c r="G18" i="9"/>
  <c r="M272" i="9"/>
  <c r="H18" i="9"/>
  <c r="L272" i="9"/>
  <c r="J17" i="9"/>
  <c r="H16" i="9"/>
  <c r="G15" i="9"/>
  <c r="I13" i="9"/>
  <c r="K11" i="9"/>
  <c r="J8" i="9"/>
  <c r="I5" i="9"/>
  <c r="K12" i="9"/>
  <c r="I6" i="9"/>
  <c r="J9" i="9"/>
  <c r="G17" i="9"/>
  <c r="M15" i="9"/>
  <c r="J5" i="9"/>
  <c r="H15" i="9"/>
  <c r="I8" i="9"/>
  <c r="K13" i="9"/>
  <c r="I7" i="9"/>
  <c r="I9" i="9"/>
  <c r="K6" i="9"/>
  <c r="H17" i="9"/>
  <c r="K8" i="9"/>
  <c r="L16" i="9"/>
  <c r="I12" i="9"/>
  <c r="J7" i="9"/>
  <c r="I11" i="9"/>
  <c r="J6" i="9"/>
  <c r="J12" i="9"/>
  <c r="M16" i="9"/>
  <c r="J11" i="9"/>
  <c r="J10" i="9"/>
  <c r="K10" i="9"/>
  <c r="I17" i="9"/>
  <c r="K5" i="9"/>
  <c r="G16" i="9"/>
  <c r="E16" i="9" s="1"/>
  <c r="L15" i="9"/>
  <c r="J13" i="9"/>
  <c r="K9" i="9"/>
  <c r="K7" i="9"/>
  <c r="E274" i="9" l="1"/>
  <c r="E10" i="9"/>
  <c r="B10" i="9" s="1"/>
  <c r="F16" i="9"/>
  <c r="B16" i="9" s="1"/>
  <c r="E9" i="9"/>
  <c r="B9" i="9" s="1"/>
  <c r="E11" i="9"/>
  <c r="B11" i="9" s="1"/>
  <c r="E18" i="9"/>
  <c r="B18" i="9" s="1"/>
  <c r="E6" i="9"/>
  <c r="B6" i="9" s="1"/>
  <c r="E7" i="9"/>
  <c r="B7" i="9" s="1"/>
  <c r="E13" i="9"/>
  <c r="B13" i="9" s="1"/>
  <c r="F272" i="9"/>
  <c r="F15" i="9"/>
  <c r="F14" i="9" s="1"/>
  <c r="E12" i="9"/>
  <c r="B12" i="9" s="1"/>
  <c r="E8" i="9"/>
  <c r="B8" i="9" s="1"/>
  <c r="E17" i="9"/>
  <c r="B17" i="9" s="1"/>
  <c r="E5" i="9"/>
  <c r="E15" i="9"/>
  <c r="B274" i="9"/>
  <c r="E20" i="9"/>
  <c r="I7" i="3" s="1"/>
  <c r="B272" i="9" l="1"/>
  <c r="F20" i="9"/>
  <c r="F3" i="9" s="1"/>
  <c r="E14" i="9"/>
  <c r="B15" i="9"/>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<sst xmlns="http://schemas.openxmlformats.org/spreadsheetml/2006/main" count="4369" uniqueCount="3422">
  <si>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</si>
  <si>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</si>
  <si>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</si>
  <si>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</si>
  <si>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</si>
  <si>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</si>
  <si>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</si>
  <si>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</si>
  <si>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</si>
  <si>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</si>
  <si>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</si>
  <si>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</si>
  <si>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</si>
  <si>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</si>
  <si>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</si>
  <si>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</si>
  <si>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</si>
  <si>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</si>
  <si>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</si>
  <si>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</si>
  <si>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</si>
  <si>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</si>
  <si>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</si>
  <si>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</si>
  <si>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</si>
  <si>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</si>
  <si>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</si>
  <si>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</si>
  <si>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</si>
  <si>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</si>
  <si>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</si>
  <si>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TRNAVA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</si>
  <si>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</si>
  <si>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</si>
  <si>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</si>
  <si>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</si>
  <si>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</si>
  <si>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</si>
  <si>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</si>
  <si>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</si>
  <si>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</si>
  <si>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</si>
  <si>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</si>
  <si>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</si>
  <si>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</si>
  <si>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</si>
  <si>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</si>
  <si>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</si>
  <si>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</si>
  <si>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36926 - OPĆINA TRNAVA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</si>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</sst>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676424.51</v>
      </c>
      <c r="D2" s="6">
        <f>'PR-RAS'!E6</f>
        <v>953196.95000000007</v>
      </c>
      <c r="E2" s="6">
        <v>0</v>
      </c>
      <c r="F2" s="6">
        <v>0</v>
      </c>
      <c r="G2" s="7">
        <f t="shared" ref="G2:G264" si="0">(B2/1000)*(C2*1+D2*2)</f>
        <v>2582.8184100000003</v>
      </c>
      <c r="H2" s="7">
        <f t="shared" ref="H2:H264" si="1">ABS(C2-ROUND(C2,0))+ABS(D2-ROUND(D2,0))</f>
        <v>0.53999999992083758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98298.400000000009</v>
      </c>
      <c r="D3" s="1">
        <f>'PR-RAS'!E7</f>
        <v>162307.4</v>
      </c>
      <c r="E3" s="1">
        <v>0</v>
      </c>
      <c r="F3" s="1">
        <v>0</v>
      </c>
      <c r="G3" s="2">
        <f t="shared" si="0"/>
        <v>845.82640000000004</v>
      </c>
      <c r="H3" s="2">
        <f t="shared" si="1"/>
        <v>0.80000000000291038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79196.930000000008</v>
      </c>
      <c r="D4" s="1">
        <f>'PR-RAS'!E8</f>
        <v>139444.78999999998</v>
      </c>
      <c r="E4" s="1">
        <v>0</v>
      </c>
      <c r="F4" s="1">
        <v>0</v>
      </c>
      <c r="G4" s="2">
        <f t="shared" si="0"/>
        <v>1074.2595299999998</v>
      </c>
      <c r="H4" s="2">
        <f t="shared" si="1"/>
        <v>0.28000000001338776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115172.97</v>
      </c>
      <c r="D5" s="1">
        <f>'PR-RAS'!E9</f>
        <v>172578.84</v>
      </c>
      <c r="E5" s="1">
        <v>0</v>
      </c>
      <c r="F5" s="1">
        <v>0</v>
      </c>
      <c r="G5" s="2">
        <f t="shared" si="0"/>
        <v>1841.3226000000002</v>
      </c>
      <c r="H5" s="2">
        <f t="shared" si="1"/>
        <v>0.19000000000232831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4612.2700000000004</v>
      </c>
      <c r="D9" s="1">
        <f>'PR-RAS'!E13</f>
        <v>11681.78</v>
      </c>
      <c r="E9" s="1">
        <v>0</v>
      </c>
      <c r="F9" s="1">
        <v>0</v>
      </c>
      <c r="G9" s="2">
        <f t="shared" si="0"/>
        <v>223.80664000000002</v>
      </c>
      <c r="H9" s="2">
        <f t="shared" si="1"/>
        <v>0.48999999999978172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40588.31</v>
      </c>
      <c r="D11" s="1">
        <f>'PR-RAS'!E15</f>
        <v>44815.83</v>
      </c>
      <c r="E11" s="1">
        <v>0</v>
      </c>
      <c r="F11" s="1">
        <v>0</v>
      </c>
      <c r="G11" s="2">
        <f t="shared" si="0"/>
        <v>1302.1997000000001</v>
      </c>
      <c r="H11" s="2">
        <f t="shared" si="1"/>
        <v>0.47999999999592546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18749.510000000002</v>
      </c>
      <c r="D19" s="1">
        <f>'PR-RAS'!E23</f>
        <v>21823.19</v>
      </c>
      <c r="E19" s="1">
        <v>0</v>
      </c>
      <c r="F19" s="1">
        <v>0</v>
      </c>
      <c r="G19" s="2">
        <f t="shared" si="0"/>
        <v>1123.1260199999999</v>
      </c>
      <c r="H19" s="2">
        <f t="shared" si="1"/>
        <v>0.67999999999665306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3619.47</v>
      </c>
      <c r="D20" s="1">
        <f>'PR-RAS'!E24</f>
        <v>4988.41</v>
      </c>
      <c r="E20" s="1">
        <v>0</v>
      </c>
      <c r="F20" s="1">
        <v>0</v>
      </c>
      <c r="G20" s="2">
        <f t="shared" si="0"/>
        <v>258.32950999999997</v>
      </c>
      <c r="H20" s="2">
        <f t="shared" si="1"/>
        <v>0.87999999999965439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15130.04</v>
      </c>
      <c r="D23" s="1">
        <f>'PR-RAS'!E27</f>
        <v>16834.78</v>
      </c>
      <c r="E23" s="1">
        <v>0</v>
      </c>
      <c r="F23" s="1">
        <v>0</v>
      </c>
      <c r="G23" s="2">
        <f t="shared" si="0"/>
        <v>1073.5911999999998</v>
      </c>
      <c r="H23" s="2">
        <f t="shared" si="1"/>
        <v>0.26000000000203727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351.96</v>
      </c>
      <c r="D25" s="1">
        <f>'PR-RAS'!E29</f>
        <v>1039.42</v>
      </c>
      <c r="E25" s="1">
        <v>0</v>
      </c>
      <c r="F25" s="1">
        <v>0</v>
      </c>
      <c r="G25" s="2">
        <f t="shared" si="0"/>
        <v>58.339200000000005</v>
      </c>
      <c r="H25" s="2">
        <f t="shared" si="1"/>
        <v>0.46000000000009322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351.96</v>
      </c>
      <c r="D27" s="1">
        <f>'PR-RAS'!E31</f>
        <v>911.42</v>
      </c>
      <c r="E27" s="1">
        <v>0</v>
      </c>
      <c r="F27" s="1">
        <v>0</v>
      </c>
      <c r="G27" s="2">
        <f t="shared" si="0"/>
        <v>56.544799999999988</v>
      </c>
      <c r="H27" s="2">
        <f t="shared" si="1"/>
        <v>0.45999999999997954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128</v>
      </c>
      <c r="E29" s="1">
        <v>0</v>
      </c>
      <c r="F29" s="1">
        <v>0</v>
      </c>
      <c r="G29" s="2">
        <f t="shared" si="0"/>
        <v>7.1680000000000001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484217.36</v>
      </c>
      <c r="D46" s="1">
        <f>'PR-RAS'!E50</f>
        <v>712532.14</v>
      </c>
      <c r="E46" s="1">
        <v>0</v>
      </c>
      <c r="F46" s="1">
        <v>0</v>
      </c>
      <c r="G46" s="2">
        <f t="shared" si="0"/>
        <v>85917.673800000004</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413786.69</v>
      </c>
      <c r="D55" s="1">
        <f>'PR-RAS'!E59</f>
        <v>495408.28</v>
      </c>
      <c r="E55" s="1">
        <v>0</v>
      </c>
      <c r="F55" s="1">
        <v>0</v>
      </c>
      <c r="G55" s="2">
        <f t="shared" si="0"/>
        <v>75848.575500000006</v>
      </c>
      <c r="H55" s="2">
        <f t="shared" si="1"/>
        <v>0.59000000002561137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337501.8</v>
      </c>
      <c r="D56" s="1">
        <f>'PR-RAS'!E60</f>
        <v>320508</v>
      </c>
      <c r="E56" s="1">
        <v>0</v>
      </c>
      <c r="F56" s="1">
        <v>0</v>
      </c>
      <c r="G56" s="2">
        <f t="shared" si="0"/>
        <v>53818.478999999999</v>
      </c>
      <c r="H56" s="2">
        <f t="shared" si="1"/>
        <v>0.20000000001164153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76284.89</v>
      </c>
      <c r="D57" s="1">
        <f>'PR-RAS'!E61</f>
        <v>174900.28</v>
      </c>
      <c r="E57" s="1">
        <v>0</v>
      </c>
      <c r="F57" s="1">
        <v>0</v>
      </c>
      <c r="G57" s="2">
        <f t="shared" si="0"/>
        <v>23860.785200000002</v>
      </c>
      <c r="H57" s="2">
        <f t="shared" si="1"/>
        <v>0.38999999999941792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70430.67</v>
      </c>
      <c r="D70" s="1">
        <f>'PR-RAS'!E74</f>
        <v>217123.86</v>
      </c>
      <c r="E70" s="1">
        <v>0</v>
      </c>
      <c r="F70" s="1">
        <v>0</v>
      </c>
      <c r="G70" s="2">
        <f t="shared" si="0"/>
        <v>34822.80891</v>
      </c>
      <c r="H70" s="2">
        <f t="shared" si="1"/>
        <v>0.47000000001571607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8515.48</v>
      </c>
      <c r="D71" s="1">
        <f>'PR-RAS'!E75</f>
        <v>130480.14</v>
      </c>
      <c r="E71" s="1">
        <v>0</v>
      </c>
      <c r="F71" s="1">
        <v>0</v>
      </c>
      <c r="G71" s="2">
        <f t="shared" si="0"/>
        <v>18863.303200000002</v>
      </c>
      <c r="H71" s="2">
        <f t="shared" si="1"/>
        <v>0.61999999999898137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61915.19</v>
      </c>
      <c r="D72" s="1">
        <f>'PR-RAS'!E76</f>
        <v>86643.72</v>
      </c>
      <c r="E72" s="1">
        <v>0</v>
      </c>
      <c r="F72" s="1">
        <v>0</v>
      </c>
      <c r="G72" s="2">
        <f t="shared" si="0"/>
        <v>16699.386729999998</v>
      </c>
      <c r="H72" s="2">
        <f t="shared" si="1"/>
        <v>0.47000000000116415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12665.470000000001</v>
      </c>
      <c r="D78" s="1">
        <f>'PR-RAS'!E82</f>
        <v>14828.86</v>
      </c>
      <c r="E78" s="1">
        <v>0</v>
      </c>
      <c r="F78" s="1">
        <v>0</v>
      </c>
      <c r="G78" s="2">
        <f t="shared" si="0"/>
        <v>3258.8856300000002</v>
      </c>
      <c r="H78" s="2">
        <f t="shared" si="1"/>
        <v>0.61000000000058208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12.79</v>
      </c>
      <c r="D79" s="1">
        <f>'PR-RAS'!E83</f>
        <v>2.59</v>
      </c>
      <c r="E79" s="1">
        <v>0</v>
      </c>
      <c r="F79" s="1">
        <v>0</v>
      </c>
      <c r="G79" s="2">
        <f t="shared" si="0"/>
        <v>1.4016599999999999</v>
      </c>
      <c r="H79" s="2">
        <f t="shared" si="1"/>
        <v>0.62000000000000099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12.79</v>
      </c>
      <c r="D81" s="1">
        <f>'PR-RAS'!E85</f>
        <v>2.59</v>
      </c>
      <c r="E81" s="1">
        <v>0</v>
      </c>
      <c r="F81" s="1">
        <v>0</v>
      </c>
      <c r="G81" s="2">
        <f t="shared" si="0"/>
        <v>1.4376</v>
      </c>
      <c r="H81" s="2">
        <f t="shared" si="1"/>
        <v>0.62000000000000099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12652.68</v>
      </c>
      <c r="D87" s="1">
        <f>'PR-RAS'!E91</f>
        <v>14826.27</v>
      </c>
      <c r="E87" s="1">
        <v>0</v>
      </c>
      <c r="F87" s="1">
        <v>0</v>
      </c>
      <c r="G87" s="2">
        <f t="shared" si="0"/>
        <v>3638.24892</v>
      </c>
      <c r="H87" s="2">
        <f t="shared" si="1"/>
        <v>0.59000000000014552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12469.06</v>
      </c>
      <c r="D89" s="1">
        <f>'PR-RAS'!E93</f>
        <v>14518.74</v>
      </c>
      <c r="E89" s="1">
        <v>0</v>
      </c>
      <c r="F89" s="1">
        <v>0</v>
      </c>
      <c r="G89" s="2">
        <f t="shared" si="0"/>
        <v>3652.5755199999999</v>
      </c>
      <c r="H89" s="2">
        <f t="shared" si="1"/>
        <v>0.31999999999970896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183.62</v>
      </c>
      <c r="D93" s="1">
        <f>'PR-RAS'!E97</f>
        <v>307.52999999999997</v>
      </c>
      <c r="E93" s="1">
        <v>0</v>
      </c>
      <c r="F93" s="1">
        <v>0</v>
      </c>
      <c r="G93" s="2">
        <f t="shared" si="0"/>
        <v>73.478559999999987</v>
      </c>
      <c r="H93" s="2">
        <f t="shared" si="1"/>
        <v>0.85000000000002274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81243.28</v>
      </c>
      <c r="D102" s="1">
        <f>'PR-RAS'!E106</f>
        <v>62724.38</v>
      </c>
      <c r="E102" s="1">
        <v>0</v>
      </c>
      <c r="F102" s="1">
        <v>0</v>
      </c>
      <c r="G102" s="2">
        <f t="shared" si="0"/>
        <v>20875.89604</v>
      </c>
      <c r="H102" s="2">
        <f t="shared" si="1"/>
        <v>0.6599999999962165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5330.08</v>
      </c>
      <c r="D103" s="1">
        <f>'PR-RAS'!E107</f>
        <v>5867.97</v>
      </c>
      <c r="E103" s="1">
        <v>0</v>
      </c>
      <c r="F103" s="1">
        <v>0</v>
      </c>
      <c r="G103" s="2">
        <f t="shared" si="0"/>
        <v>1740.7340399999998</v>
      </c>
      <c r="H103" s="2">
        <f t="shared" si="1"/>
        <v>0.10999999999967258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5330.08</v>
      </c>
      <c r="D105" s="1">
        <f>'PR-RAS'!E109</f>
        <v>5867.97</v>
      </c>
      <c r="E105" s="1">
        <v>0</v>
      </c>
      <c r="F105" s="1">
        <v>0</v>
      </c>
      <c r="G105" s="2">
        <f t="shared" si="0"/>
        <v>1774.86608</v>
      </c>
      <c r="H105" s="2">
        <f t="shared" si="1"/>
        <v>0.10999999999967258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56904.85</v>
      </c>
      <c r="D108" s="1">
        <f>'PR-RAS'!E112</f>
        <v>39695.769999999997</v>
      </c>
      <c r="E108" s="1">
        <v>0</v>
      </c>
      <c r="F108" s="1">
        <v>0</v>
      </c>
      <c r="G108" s="2">
        <f t="shared" si="0"/>
        <v>14583.713729999998</v>
      </c>
      <c r="H108" s="2">
        <f t="shared" si="1"/>
        <v>0.38000000000465661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490.32</v>
      </c>
      <c r="D110" s="1">
        <f>'PR-RAS'!E114</f>
        <v>67.87</v>
      </c>
      <c r="E110" s="1">
        <v>0</v>
      </c>
      <c r="F110" s="1">
        <v>0</v>
      </c>
      <c r="G110" s="2">
        <f t="shared" si="0"/>
        <v>68.240539999999996</v>
      </c>
      <c r="H110" s="2">
        <f t="shared" si="1"/>
        <v>0.44999999999998863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53560.99</v>
      </c>
      <c r="D111" s="1">
        <f>'PR-RAS'!E115</f>
        <v>29803.67</v>
      </c>
      <c r="E111" s="1">
        <v>0</v>
      </c>
      <c r="F111" s="1">
        <v>0</v>
      </c>
      <c r="G111" s="2">
        <f t="shared" si="0"/>
        <v>12448.516299999999</v>
      </c>
      <c r="H111" s="2">
        <f t="shared" si="1"/>
        <v>0.3400000000037835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2853.54</v>
      </c>
      <c r="D113" s="1">
        <f>'PR-RAS'!E117</f>
        <v>9824.23</v>
      </c>
      <c r="E113" s="1">
        <v>0</v>
      </c>
      <c r="F113" s="1">
        <v>0</v>
      </c>
      <c r="G113" s="2">
        <f t="shared" si="0"/>
        <v>2520.2240000000002</v>
      </c>
      <c r="H113" s="2">
        <f t="shared" si="1"/>
        <v>0.68999999999959982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19008.349999999999</v>
      </c>
      <c r="D116" s="1">
        <f>'PR-RAS'!E120</f>
        <v>17160.64</v>
      </c>
      <c r="E116" s="1">
        <v>0</v>
      </c>
      <c r="F116" s="1">
        <v>0</v>
      </c>
      <c r="G116" s="2">
        <f t="shared" si="0"/>
        <v>6132.9074499999997</v>
      </c>
      <c r="H116" s="2">
        <f t="shared" si="1"/>
        <v>0.70999999999912689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19008.349999999999</v>
      </c>
      <c r="D118" s="1">
        <f>'PR-RAS'!E122</f>
        <v>17160.64</v>
      </c>
      <c r="E118" s="1">
        <v>0</v>
      </c>
      <c r="F118" s="1">
        <v>0</v>
      </c>
      <c r="G118" s="2">
        <f t="shared" si="0"/>
        <v>6239.5667100000001</v>
      </c>
      <c r="H118" s="2">
        <f t="shared" si="1"/>
        <v>0.70999999999912689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804.17</v>
      </c>
      <c r="E135" s="1">
        <v>0</v>
      </c>
      <c r="F135" s="1">
        <v>0</v>
      </c>
      <c r="G135" s="2">
        <f t="shared" si="0"/>
        <v>215.51756</v>
      </c>
      <c r="H135" s="2">
        <f t="shared" si="1"/>
        <v>0.16999999999995907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804.17</v>
      </c>
      <c r="E136" s="1">
        <v>0</v>
      </c>
      <c r="F136" s="1">
        <v>0</v>
      </c>
      <c r="G136" s="2">
        <f t="shared" si="0"/>
        <v>217.1259</v>
      </c>
      <c r="H136" s="2">
        <f t="shared" si="1"/>
        <v>0.16999999999995907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804.17</v>
      </c>
      <c r="E145" s="1">
        <v>0</v>
      </c>
      <c r="F145" s="1">
        <v>0</v>
      </c>
      <c r="G145" s="2">
        <f t="shared" si="0"/>
        <v>231.60095999999996</v>
      </c>
      <c r="H145" s="2">
        <f t="shared" si="1"/>
        <v>0.16999999999995907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398084.02</v>
      </c>
      <c r="D147" s="1">
        <f>'PR-RAS'!E151</f>
        <v>571117.5</v>
      </c>
      <c r="E147" s="1">
        <v>0</v>
      </c>
      <c r="F147" s="1">
        <v>0</v>
      </c>
      <c r="G147" s="2">
        <f t="shared" si="0"/>
        <v>224886.57691999999</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45214.850000000006</v>
      </c>
      <c r="D148" s="1">
        <f>'PR-RAS'!E152</f>
        <v>166041.19</v>
      </c>
      <c r="E148" s="1">
        <v>0</v>
      </c>
      <c r="F148" s="1">
        <v>0</v>
      </c>
      <c r="G148" s="2">
        <f t="shared" si="0"/>
        <v>55462.692809999993</v>
      </c>
      <c r="H148" s="2">
        <f t="shared" si="1"/>
        <v>0.33999999999650754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38241.4</v>
      </c>
      <c r="D149" s="1">
        <f>'PR-RAS'!E153</f>
        <v>141613.21</v>
      </c>
      <c r="E149" s="1">
        <v>0</v>
      </c>
      <c r="F149" s="1">
        <v>0</v>
      </c>
      <c r="G149" s="2">
        <f t="shared" si="0"/>
        <v>47577.237359999999</v>
      </c>
      <c r="H149" s="2">
        <f t="shared" si="1"/>
        <v>0.60999999999330612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38241.4</v>
      </c>
      <c r="D150" s="1">
        <f>'PR-RAS'!E154</f>
        <v>141613.21</v>
      </c>
      <c r="E150" s="1">
        <v>0</v>
      </c>
      <c r="F150" s="1">
        <v>0</v>
      </c>
      <c r="G150" s="2">
        <f t="shared" si="0"/>
        <v>47898.705179999997</v>
      </c>
      <c r="H150" s="2">
        <f t="shared" si="1"/>
        <v>0.60999999999330612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663.61</v>
      </c>
      <c r="D154" s="1">
        <f>'PR-RAS'!E158</f>
        <v>1061.79</v>
      </c>
      <c r="E154" s="1">
        <v>0</v>
      </c>
      <c r="F154" s="1">
        <v>0</v>
      </c>
      <c r="G154" s="2">
        <f t="shared" si="0"/>
        <v>426.44006999999999</v>
      </c>
      <c r="H154" s="2">
        <f t="shared" si="1"/>
        <v>0.60000000000002274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6309.84</v>
      </c>
      <c r="D155" s="1">
        <f>'PR-RAS'!E159</f>
        <v>23366.19</v>
      </c>
      <c r="E155" s="1">
        <v>0</v>
      </c>
      <c r="F155" s="1">
        <v>0</v>
      </c>
      <c r="G155" s="2">
        <f t="shared" si="0"/>
        <v>8168.5018799999998</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6309.84</v>
      </c>
      <c r="D157" s="1">
        <f>'PR-RAS'!E161</f>
        <v>23366.19</v>
      </c>
      <c r="E157" s="1">
        <v>0</v>
      </c>
      <c r="F157" s="1">
        <v>0</v>
      </c>
      <c r="G157" s="2">
        <f t="shared" si="0"/>
        <v>8274.5863200000003</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256574.36000000002</v>
      </c>
      <c r="D159" s="1">
        <f>'PR-RAS'!E163</f>
        <v>281655.67000000004</v>
      </c>
      <c r="E159" s="1">
        <v>0</v>
      </c>
      <c r="F159" s="1">
        <v>0</v>
      </c>
      <c r="G159" s="2">
        <f t="shared" si="0"/>
        <v>129541.94060000002</v>
      </c>
      <c r="H159" s="2">
        <f t="shared" si="1"/>
        <v>0.68999999997322448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3787.1099999999997</v>
      </c>
      <c r="D160" s="1">
        <f>'PR-RAS'!E164</f>
        <v>7452</v>
      </c>
      <c r="E160" s="1">
        <v>0</v>
      </c>
      <c r="F160" s="1">
        <v>0</v>
      </c>
      <c r="G160" s="2">
        <f t="shared" si="0"/>
        <v>2971.8864900000003</v>
      </c>
      <c r="H160" s="2">
        <f t="shared" si="1"/>
        <v>0.10999999999967258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2791.43</v>
      </c>
      <c r="D161" s="1">
        <f>'PR-RAS'!E165</f>
        <v>3560.75</v>
      </c>
      <c r="E161" s="1">
        <v>0</v>
      </c>
      <c r="F161" s="1">
        <v>0</v>
      </c>
      <c r="G161" s="2">
        <f t="shared" si="0"/>
        <v>1586.0688</v>
      </c>
      <c r="H161" s="2">
        <f t="shared" si="1"/>
        <v>0.67999999999983629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394.45</v>
      </c>
      <c r="D162" s="1">
        <f>'PR-RAS'!E166</f>
        <v>1474.5</v>
      </c>
      <c r="E162" s="1">
        <v>0</v>
      </c>
      <c r="F162" s="1">
        <v>0</v>
      </c>
      <c r="G162" s="2">
        <f t="shared" si="0"/>
        <v>538.29544999999996</v>
      </c>
      <c r="H162" s="2">
        <f t="shared" si="1"/>
        <v>0.94999999999998863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601.23</v>
      </c>
      <c r="D163" s="1">
        <f>'PR-RAS'!E167</f>
        <v>2416.75</v>
      </c>
      <c r="E163" s="1">
        <v>0</v>
      </c>
      <c r="F163" s="1">
        <v>0</v>
      </c>
      <c r="G163" s="2">
        <f t="shared" si="0"/>
        <v>880.42625999999996</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22435.68</v>
      </c>
      <c r="D165" s="1">
        <f>'PR-RAS'!E169</f>
        <v>30320.600000000002</v>
      </c>
      <c r="E165" s="1">
        <v>0</v>
      </c>
      <c r="F165" s="1">
        <v>0</v>
      </c>
      <c r="G165" s="2">
        <f t="shared" si="0"/>
        <v>13624.608320000001</v>
      </c>
      <c r="H165" s="2">
        <f t="shared" si="1"/>
        <v>0.71999999999752617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2663.02</v>
      </c>
      <c r="D166" s="1">
        <f>'PR-RAS'!E170</f>
        <v>9859.6299999999992</v>
      </c>
      <c r="E166" s="1">
        <v>0</v>
      </c>
      <c r="F166" s="1">
        <v>0</v>
      </c>
      <c r="G166" s="2">
        <f t="shared" si="0"/>
        <v>3693.0762</v>
      </c>
      <c r="H166" s="2">
        <f t="shared" si="1"/>
        <v>0.39000000000078217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19715.59</v>
      </c>
      <c r="D168" s="1">
        <f>'PR-RAS'!E172</f>
        <v>20243.98</v>
      </c>
      <c r="E168" s="1">
        <v>0</v>
      </c>
      <c r="F168" s="1">
        <v>0</v>
      </c>
      <c r="G168" s="2">
        <f t="shared" si="0"/>
        <v>10053.992850000001</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57.07</v>
      </c>
      <c r="D170" s="1">
        <f>'PR-RAS'!E174</f>
        <v>216.99</v>
      </c>
      <c r="E170" s="1">
        <v>0</v>
      </c>
      <c r="F170" s="1">
        <v>0</v>
      </c>
      <c r="G170" s="2">
        <f t="shared" si="0"/>
        <v>82.98745000000001</v>
      </c>
      <c r="H170" s="2">
        <f t="shared" si="1"/>
        <v>7.9999999999991189E-2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198919.64</v>
      </c>
      <c r="D173" s="1">
        <f>'PR-RAS'!E177</f>
        <v>202563.23000000004</v>
      </c>
      <c r="E173" s="1">
        <v>0</v>
      </c>
      <c r="F173" s="1">
        <v>0</v>
      </c>
      <c r="G173" s="2">
        <f t="shared" si="0"/>
        <v>103895.92920000001</v>
      </c>
      <c r="H173" s="2">
        <f t="shared" si="1"/>
        <v>0.59000000002561137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2107.3200000000002</v>
      </c>
      <c r="D174" s="1">
        <f>'PR-RAS'!E178</f>
        <v>2188.2199999999998</v>
      </c>
      <c r="E174" s="1">
        <v>0</v>
      </c>
      <c r="F174" s="1">
        <v>0</v>
      </c>
      <c r="G174" s="2">
        <f t="shared" si="0"/>
        <v>1121.69048</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94802.72</v>
      </c>
      <c r="D175" s="1">
        <f>'PR-RAS'!E179</f>
        <v>55404.37</v>
      </c>
      <c r="E175" s="1">
        <v>0</v>
      </c>
      <c r="F175" s="1">
        <v>0</v>
      </c>
      <c r="G175" s="2">
        <f t="shared" si="0"/>
        <v>35776.394039999999</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16177.12</v>
      </c>
      <c r="D176" s="1">
        <f>'PR-RAS'!E180</f>
        <v>17143.11</v>
      </c>
      <c r="E176" s="1">
        <v>0</v>
      </c>
      <c r="F176" s="1">
        <v>0</v>
      </c>
      <c r="G176" s="2">
        <f t="shared" si="0"/>
        <v>8831.0845000000008</v>
      </c>
      <c r="H176" s="2">
        <f t="shared" si="1"/>
        <v>0.23000000000138243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35158.83</v>
      </c>
      <c r="D177" s="1">
        <f>'PR-RAS'!E181</f>
        <v>76174.77</v>
      </c>
      <c r="E177" s="1">
        <v>0</v>
      </c>
      <c r="F177" s="1">
        <v>0</v>
      </c>
      <c r="G177" s="2">
        <f t="shared" si="0"/>
        <v>33001.473119999995</v>
      </c>
      <c r="H177" s="2">
        <f t="shared" si="1"/>
        <v>0.39999999999417923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502.75</v>
      </c>
      <c r="D179" s="1">
        <f>'PR-RAS'!E183</f>
        <v>1175.29</v>
      </c>
      <c r="E179" s="1">
        <v>0</v>
      </c>
      <c r="F179" s="1">
        <v>0</v>
      </c>
      <c r="G179" s="2">
        <f t="shared" si="0"/>
        <v>507.89273999999995</v>
      </c>
      <c r="H179" s="2">
        <f t="shared" si="1"/>
        <v>0.53999999999996362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21859.57</v>
      </c>
      <c r="D180" s="1">
        <f>'PR-RAS'!E184</f>
        <v>31792.51</v>
      </c>
      <c r="E180" s="1">
        <v>0</v>
      </c>
      <c r="F180" s="1">
        <v>0</v>
      </c>
      <c r="G180" s="2">
        <f t="shared" si="0"/>
        <v>15294.581609999999</v>
      </c>
      <c r="H180" s="2">
        <f t="shared" si="1"/>
        <v>0.92000000000189175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13581.63</v>
      </c>
      <c r="D181" s="1">
        <f>'PR-RAS'!E185</f>
        <v>9815.74</v>
      </c>
      <c r="E181" s="1">
        <v>0</v>
      </c>
      <c r="F181" s="1">
        <v>0</v>
      </c>
      <c r="G181" s="2">
        <f t="shared" si="0"/>
        <v>5978.3598000000002</v>
      </c>
      <c r="H181" s="2">
        <f t="shared" si="1"/>
        <v>0.63000000000101863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14729.7</v>
      </c>
      <c r="D182" s="1">
        <f>'PR-RAS'!E186</f>
        <v>8869.2199999999993</v>
      </c>
      <c r="E182" s="1">
        <v>0</v>
      </c>
      <c r="F182" s="1">
        <v>0</v>
      </c>
      <c r="G182" s="2">
        <f t="shared" si="0"/>
        <v>5876.7333399999998</v>
      </c>
      <c r="H182" s="2">
        <f t="shared" si="1"/>
        <v>0.51999999999861757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31431.93</v>
      </c>
      <c r="D184" s="1">
        <f>'PR-RAS'!E188</f>
        <v>41319.839999999997</v>
      </c>
      <c r="E184" s="1">
        <v>0</v>
      </c>
      <c r="F184" s="1">
        <v>0</v>
      </c>
      <c r="G184" s="2">
        <f t="shared" si="0"/>
        <v>20875.104629999998</v>
      </c>
      <c r="H184" s="2">
        <f t="shared" si="1"/>
        <v>0.23000000000320142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2734.18</v>
      </c>
      <c r="D185" s="1">
        <f>'PR-RAS'!E189</f>
        <v>1862.44</v>
      </c>
      <c r="E185" s="1">
        <v>0</v>
      </c>
      <c r="F185" s="1">
        <v>0</v>
      </c>
      <c r="G185" s="2">
        <f t="shared" si="0"/>
        <v>1188.46704</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335.39</v>
      </c>
      <c r="D186" s="1">
        <f>'PR-RAS'!E190</f>
        <v>408.52</v>
      </c>
      <c r="E186" s="1">
        <v>0</v>
      </c>
      <c r="F186" s="1">
        <v>0</v>
      </c>
      <c r="G186" s="2">
        <f t="shared" si="0"/>
        <v>213.19954999999996</v>
      </c>
      <c r="H186" s="2">
        <f t="shared" si="1"/>
        <v>0.87000000000000455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8675.98</v>
      </c>
      <c r="D187" s="1">
        <f>'PR-RAS'!E191</f>
        <v>7124.37</v>
      </c>
      <c r="E187" s="1">
        <v>0</v>
      </c>
      <c r="F187" s="1">
        <v>0</v>
      </c>
      <c r="G187" s="2">
        <f t="shared" si="0"/>
        <v>4263.9979199999998</v>
      </c>
      <c r="H187" s="2">
        <f t="shared" si="1"/>
        <v>0.39000000000032742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1798.49</v>
      </c>
      <c r="D188" s="1">
        <f>'PR-RAS'!E192</f>
        <v>1798.28</v>
      </c>
      <c r="E188" s="1">
        <v>0</v>
      </c>
      <c r="F188" s="1">
        <v>0</v>
      </c>
      <c r="G188" s="2">
        <f t="shared" si="0"/>
        <v>1008.87435</v>
      </c>
      <c r="H188" s="2">
        <f t="shared" si="1"/>
        <v>0.76999999999998181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17887.89</v>
      </c>
      <c r="D191" s="1">
        <f>'PR-RAS'!E195</f>
        <v>30126.23</v>
      </c>
      <c r="E191" s="1">
        <v>0</v>
      </c>
      <c r="F191" s="1">
        <v>0</v>
      </c>
      <c r="G191" s="2">
        <f t="shared" si="0"/>
        <v>14846.666500000001</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7798.83</v>
      </c>
      <c r="D192" s="1">
        <f>'PR-RAS'!E196</f>
        <v>10648.45</v>
      </c>
      <c r="E192" s="1">
        <v>0</v>
      </c>
      <c r="F192" s="1">
        <v>0</v>
      </c>
      <c r="G192" s="2">
        <f t="shared" si="0"/>
        <v>5557.2844300000006</v>
      </c>
      <c r="H192" s="2">
        <f t="shared" si="1"/>
        <v>0.62000000000080036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830.99</v>
      </c>
      <c r="D198" s="1">
        <f>'PR-RAS'!E202</f>
        <v>4856.97</v>
      </c>
      <c r="E198" s="1">
        <v>0</v>
      </c>
      <c r="F198" s="1">
        <v>0</v>
      </c>
      <c r="G198" s="2">
        <f t="shared" si="0"/>
        <v>2077.3512100000003</v>
      </c>
      <c r="H198" s="2">
        <f t="shared" si="1"/>
        <v>3.9999999999736247E-2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830.99</v>
      </c>
      <c r="D201" s="1">
        <f>'PR-RAS'!E205</f>
        <v>4856.97</v>
      </c>
      <c r="E201" s="1">
        <v>0</v>
      </c>
      <c r="F201" s="1">
        <v>0</v>
      </c>
      <c r="G201" s="2">
        <f t="shared" si="0"/>
        <v>2108.9860000000003</v>
      </c>
      <c r="H201" s="2">
        <f t="shared" si="1"/>
        <v>3.9999999999736247E-2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6967.84</v>
      </c>
      <c r="D206" s="1">
        <f>'PR-RAS'!E210</f>
        <v>5791.4800000000005</v>
      </c>
      <c r="E206" s="1">
        <v>0</v>
      </c>
      <c r="F206" s="1">
        <v>0</v>
      </c>
      <c r="G206" s="2">
        <f t="shared" si="0"/>
        <v>3802.9140000000002</v>
      </c>
      <c r="H206" s="2">
        <f t="shared" si="1"/>
        <v>0.64000000000032742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4329.42</v>
      </c>
      <c r="D207" s="1">
        <f>'PR-RAS'!E211</f>
        <v>5043.26</v>
      </c>
      <c r="E207" s="1">
        <v>0</v>
      </c>
      <c r="F207" s="1">
        <v>0</v>
      </c>
      <c r="G207" s="2">
        <f t="shared" si="0"/>
        <v>2969.6836399999997</v>
      </c>
      <c r="H207" s="2">
        <f t="shared" si="1"/>
        <v>0.68000000000029104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2638.42</v>
      </c>
      <c r="D210" s="1">
        <f>'PR-RAS'!E214</f>
        <v>748.22</v>
      </c>
      <c r="E210" s="1">
        <v>0</v>
      </c>
      <c r="F210" s="1">
        <v>0</v>
      </c>
      <c r="G210" s="2">
        <f t="shared" si="0"/>
        <v>864.18574000000012</v>
      </c>
      <c r="H210" s="2">
        <f t="shared" si="1"/>
        <v>0.64000000000010004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15938.32</v>
      </c>
      <c r="E211" s="1">
        <v>0</v>
      </c>
      <c r="F211" s="1">
        <v>0</v>
      </c>
      <c r="G211" s="2">
        <f t="shared" si="0"/>
        <v>6694.0944</v>
      </c>
      <c r="H211" s="2">
        <f t="shared" si="1"/>
        <v>0.31999999999970896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15938.32</v>
      </c>
      <c r="E215" s="1">
        <v>0</v>
      </c>
      <c r="F215" s="1">
        <v>0</v>
      </c>
      <c r="G215" s="2">
        <f t="shared" si="0"/>
        <v>6821.6009599999998</v>
      </c>
      <c r="H215" s="2">
        <f t="shared" si="1"/>
        <v>0.31999999999970896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15938.32</v>
      </c>
      <c r="E218" s="1">
        <v>0</v>
      </c>
      <c r="F218" s="1">
        <v>0</v>
      </c>
      <c r="G218" s="2">
        <f t="shared" si="0"/>
        <v>6917.2308800000001</v>
      </c>
      <c r="H218" s="2">
        <f t="shared" si="1"/>
        <v>0.31999999999970896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6899.47</v>
      </c>
      <c r="D220" s="1">
        <f>'PR-RAS'!E224</f>
        <v>4530.17</v>
      </c>
      <c r="E220" s="1">
        <v>0</v>
      </c>
      <c r="F220" s="1">
        <v>0</v>
      </c>
      <c r="G220" s="2">
        <f t="shared" si="0"/>
        <v>3495.1983900000005</v>
      </c>
      <c r="H220" s="2">
        <f t="shared" si="1"/>
        <v>0.64000000000032742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6899.47</v>
      </c>
      <c r="D232" s="1">
        <f>'PR-RAS'!E236</f>
        <v>4530.17</v>
      </c>
      <c r="E232" s="1">
        <v>0</v>
      </c>
      <c r="F232" s="1">
        <v>0</v>
      </c>
      <c r="G232" s="2">
        <f t="shared" si="0"/>
        <v>3686.7161100000003</v>
      </c>
      <c r="H232" s="2">
        <f t="shared" si="1"/>
        <v>0.64000000000032742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6899.47</v>
      </c>
      <c r="D233" s="1">
        <f>'PR-RAS'!E237</f>
        <v>4530.17</v>
      </c>
      <c r="E233" s="1">
        <v>0</v>
      </c>
      <c r="F233" s="1">
        <v>0</v>
      </c>
      <c r="G233" s="2">
        <f t="shared" si="0"/>
        <v>3702.6759200000006</v>
      </c>
      <c r="H233" s="2">
        <f t="shared" si="1"/>
        <v>0.64000000000032742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34827.64</v>
      </c>
      <c r="D248" s="1">
        <f>'PR-RAS'!E252</f>
        <v>37604.86</v>
      </c>
      <c r="E248" s="1">
        <v>0</v>
      </c>
      <c r="F248" s="1">
        <v>0</v>
      </c>
      <c r="G248" s="2">
        <f t="shared" si="0"/>
        <v>27179.227920000001</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34827.64</v>
      </c>
      <c r="D255" s="1">
        <f>'PR-RAS'!E259</f>
        <v>37604.86</v>
      </c>
      <c r="E255" s="1">
        <v>0</v>
      </c>
      <c r="F255" s="1">
        <v>0</v>
      </c>
      <c r="G255" s="2">
        <f t="shared" si="0"/>
        <v>27949.489440000001</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23706.799999999999</v>
      </c>
      <c r="D256" s="1">
        <f>'PR-RAS'!E260</f>
        <v>28063.200000000001</v>
      </c>
      <c r="E256" s="1">
        <v>0</v>
      </c>
      <c r="F256" s="1">
        <v>0</v>
      </c>
      <c r="G256" s="2">
        <f t="shared" si="0"/>
        <v>20357.466</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11120.84</v>
      </c>
      <c r="D257" s="1">
        <f>'PR-RAS'!E261</f>
        <v>9541.66</v>
      </c>
      <c r="E257" s="1">
        <v>0</v>
      </c>
      <c r="F257" s="1">
        <v>0</v>
      </c>
      <c r="G257" s="2">
        <f t="shared" si="0"/>
        <v>7732.2649600000004</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46768.87</v>
      </c>
      <c r="D259" s="1">
        <f>'PR-RAS'!E263</f>
        <v>54698.84</v>
      </c>
      <c r="E259" s="1">
        <v>0</v>
      </c>
      <c r="F259" s="1">
        <v>0</v>
      </c>
      <c r="G259" s="2">
        <f t="shared" si="0"/>
        <v>40290.969899999996</v>
      </c>
      <c r="H259" s="2">
        <f t="shared" si="1"/>
        <v>0.29000000000087311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45441.64</v>
      </c>
      <c r="D260" s="1">
        <f>'PR-RAS'!E264</f>
        <v>49044.38</v>
      </c>
      <c r="E260" s="1">
        <v>0</v>
      </c>
      <c r="F260" s="1">
        <v>0</v>
      </c>
      <c r="G260" s="2">
        <f t="shared" si="0"/>
        <v>37174.373599999999</v>
      </c>
      <c r="H260" s="2">
        <f t="shared" si="1"/>
        <v>0.73999999999796273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45441.64</v>
      </c>
      <c r="D261" s="1">
        <f>'PR-RAS'!E265</f>
        <v>49044.38</v>
      </c>
      <c r="E261" s="1">
        <v>0</v>
      </c>
      <c r="F261" s="1">
        <v>0</v>
      </c>
      <c r="G261" s="2">
        <f t="shared" si="0"/>
        <v>37317.904000000002</v>
      </c>
      <c r="H261" s="2">
        <f t="shared" si="1"/>
        <v>0.73999999999796273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1327.23</v>
      </c>
      <c r="D264" s="1">
        <f>'PR-RAS'!E268</f>
        <v>5654.46</v>
      </c>
      <c r="E264" s="1">
        <v>0</v>
      </c>
      <c r="F264" s="1">
        <v>0</v>
      </c>
      <c r="G264" s="2">
        <f t="shared" si="0"/>
        <v>3323.3074500000002</v>
      </c>
      <c r="H264" s="2">
        <f t="shared" si="1"/>
        <v>0.69000000000005457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1327.23</v>
      </c>
      <c r="D265" s="1">
        <f>'PR-RAS'!E269</f>
        <v>3000</v>
      </c>
      <c r="E265" s="1">
        <v>0</v>
      </c>
      <c r="F265" s="1">
        <v>0</v>
      </c>
      <c r="G265" s="2">
        <f t="shared" ref="G265:G521" si="8">(B265/1000)*(C265*1+D265*2)</f>
        <v>1934.3887199999999</v>
      </c>
      <c r="H265" s="2">
        <f t="shared" ref="H265:H521" si="9">ABS(C265-ROUND(C265,0))+ABS(D265-ROUND(D265,0))</f>
        <v>0.23000000000001819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2654.46</v>
      </c>
      <c r="E266" s="1">
        <v>0</v>
      </c>
      <c r="F266" s="1">
        <v>0</v>
      </c>
      <c r="G266" s="2">
        <f t="shared" si="8"/>
        <v>1406.8638000000001</v>
      </c>
      <c r="H266" s="2">
        <f t="shared" si="9"/>
        <v>0.46000000000003638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398084.02</v>
      </c>
      <c r="D285" s="1">
        <f>'PR-RAS'!E289</f>
        <v>571117.5</v>
      </c>
      <c r="E285" s="1">
        <v>0</v>
      </c>
      <c r="F285" s="1">
        <v>0</v>
      </c>
      <c r="G285" s="2">
        <f t="shared" si="8"/>
        <v>437450.60167999996</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278340.49</v>
      </c>
      <c r="D286" s="1">
        <f>'PR-RAS'!E290</f>
        <v>382079.45000000007</v>
      </c>
      <c r="E286" s="1">
        <v>0</v>
      </c>
      <c r="F286" s="1">
        <v>0</v>
      </c>
      <c r="G286" s="2">
        <f t="shared" si="8"/>
        <v>297112.32615000004</v>
      </c>
      <c r="H286" s="2">
        <f t="shared" si="9"/>
        <v>0.94000000006053597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1673341.25</v>
      </c>
      <c r="D288" s="1">
        <f>'PR-RAS'!E292</f>
        <v>1891956.45</v>
      </c>
      <c r="E288" s="1">
        <v>0</v>
      </c>
      <c r="F288" s="1">
        <v>0</v>
      </c>
      <c r="G288" s="2">
        <f t="shared" si="8"/>
        <v>1566231.94105</v>
      </c>
      <c r="H288" s="2">
        <f t="shared" si="9"/>
        <v>0.69999999995343387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37886.400000000001</v>
      </c>
      <c r="D290" s="1">
        <f>'PR-RAS'!E294</f>
        <v>39452.39</v>
      </c>
      <c r="E290" s="1">
        <v>0</v>
      </c>
      <c r="F290" s="1">
        <v>0</v>
      </c>
      <c r="G290" s="2">
        <f t="shared" si="8"/>
        <v>33752.651019999998</v>
      </c>
      <c r="H290" s="2">
        <f t="shared" si="9"/>
        <v>0.79000000000087311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1505</v>
      </c>
      <c r="E293" s="1">
        <v>0</v>
      </c>
      <c r="F293" s="1">
        <v>0</v>
      </c>
      <c r="G293" s="2">
        <f t="shared" si="8"/>
        <v>878.92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1300</v>
      </c>
      <c r="E294" s="1">
        <v>0</v>
      </c>
      <c r="F294" s="1">
        <v>0</v>
      </c>
      <c r="G294" s="2">
        <f t="shared" si="8"/>
        <v>761.8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1300</v>
      </c>
      <c r="E295" s="1">
        <v>0</v>
      </c>
      <c r="F295" s="1">
        <v>0</v>
      </c>
      <c r="G295" s="2">
        <f t="shared" si="8"/>
        <v>764.4</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1300</v>
      </c>
      <c r="E296" s="1">
        <v>0</v>
      </c>
      <c r="F296" s="1">
        <v>0</v>
      </c>
      <c r="G296" s="2">
        <f t="shared" si="8"/>
        <v>767</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205</v>
      </c>
      <c r="E306" s="1">
        <v>0</v>
      </c>
      <c r="F306" s="1">
        <v>0</v>
      </c>
      <c r="G306" s="2">
        <f t="shared" si="8"/>
        <v>125.05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205</v>
      </c>
      <c r="E321" s="1">
        <v>0</v>
      </c>
      <c r="F321" s="1">
        <v>0</v>
      </c>
      <c r="G321" s="2">
        <f t="shared" si="8"/>
        <v>131.19999999999999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205</v>
      </c>
      <c r="E322" s="1">
        <v>0</v>
      </c>
      <c r="F322" s="1">
        <v>0</v>
      </c>
      <c r="G322" s="2">
        <f t="shared" si="8"/>
        <v>131.61000000000001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350164.09</v>
      </c>
      <c r="D345" s="1">
        <f>'PR-RAS'!E350</f>
        <v>285270.51</v>
      </c>
      <c r="E345" s="1">
        <v>0</v>
      </c>
      <c r="F345" s="1">
        <v>0</v>
      </c>
      <c r="G345" s="2">
        <f t="shared" si="8"/>
        <v>316722.55784000002</v>
      </c>
      <c r="H345" s="2">
        <f t="shared" si="9"/>
        <v>0.58000000001629815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350164.09</v>
      </c>
      <c r="D358" s="1">
        <f>'PR-RAS'!E363</f>
        <v>244128.93</v>
      </c>
      <c r="E358" s="1">
        <v>0</v>
      </c>
      <c r="F358" s="1">
        <v>0</v>
      </c>
      <c r="G358" s="2">
        <f t="shared" si="8"/>
        <v>299316.63614999998</v>
      </c>
      <c r="H358" s="2">
        <f t="shared" si="9"/>
        <v>0.16000000003259629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329693.30000000005</v>
      </c>
      <c r="D359" s="1">
        <f>'PR-RAS'!E364</f>
        <v>217862.69</v>
      </c>
      <c r="E359" s="1">
        <v>0</v>
      </c>
      <c r="F359" s="1">
        <v>0</v>
      </c>
      <c r="G359" s="2">
        <f t="shared" si="8"/>
        <v>274019.88744000002</v>
      </c>
      <c r="H359" s="2">
        <f t="shared" si="9"/>
        <v>0.61000000004423782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747.89</v>
      </c>
      <c r="E361" s="1">
        <v>0</v>
      </c>
      <c r="F361" s="1">
        <v>0</v>
      </c>
      <c r="G361" s="2">
        <f t="shared" si="8"/>
        <v>538.48079999999993</v>
      </c>
      <c r="H361" s="2">
        <f t="shared" si="9"/>
        <v>0.11000000000001364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96843.91</v>
      </c>
      <c r="D362" s="1">
        <f>'PR-RAS'!E367</f>
        <v>97244.45</v>
      </c>
      <c r="E362" s="1">
        <v>0</v>
      </c>
      <c r="F362" s="1">
        <v>0</v>
      </c>
      <c r="G362" s="2">
        <f t="shared" si="8"/>
        <v>105171.14440999999</v>
      </c>
      <c r="H362" s="2">
        <f t="shared" si="9"/>
        <v>0.53999999999359716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232849.39</v>
      </c>
      <c r="D363" s="1">
        <f>'PR-RAS'!E368</f>
        <v>119870.35</v>
      </c>
      <c r="E363" s="1">
        <v>0</v>
      </c>
      <c r="F363" s="1">
        <v>0</v>
      </c>
      <c r="G363" s="2">
        <f t="shared" si="8"/>
        <v>171077.61258000002</v>
      </c>
      <c r="H363" s="2">
        <f t="shared" si="9"/>
        <v>0.7400000000197906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20470.79</v>
      </c>
      <c r="D364" s="1">
        <f>'PR-RAS'!E369</f>
        <v>23855.739999999998</v>
      </c>
      <c r="E364" s="1">
        <v>0</v>
      </c>
      <c r="F364" s="1">
        <v>0</v>
      </c>
      <c r="G364" s="2">
        <f t="shared" si="8"/>
        <v>24750.164009999997</v>
      </c>
      <c r="H364" s="2">
        <f t="shared" si="9"/>
        <v>0.47000000000116415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375.71</v>
      </c>
      <c r="D365" s="1">
        <f>'PR-RAS'!E370</f>
        <v>0</v>
      </c>
      <c r="E365" s="1">
        <v>0</v>
      </c>
      <c r="F365" s="1">
        <v>0</v>
      </c>
      <c r="G365" s="2">
        <f t="shared" si="8"/>
        <v>136.75843999999998</v>
      </c>
      <c r="H365" s="2">
        <f t="shared" si="9"/>
        <v>0.29000000000002046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995.29</v>
      </c>
      <c r="D366" s="1">
        <f>'PR-RAS'!E371</f>
        <v>0</v>
      </c>
      <c r="E366" s="1">
        <v>0</v>
      </c>
      <c r="F366" s="1">
        <v>0</v>
      </c>
      <c r="G366" s="2">
        <f t="shared" si="8"/>
        <v>363.28084999999999</v>
      </c>
      <c r="H366" s="2">
        <f t="shared" si="9"/>
        <v>0.28999999999996362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313.83999999999997</v>
      </c>
      <c r="D367" s="1">
        <f>'PR-RAS'!E372</f>
        <v>1188.69</v>
      </c>
      <c r="E367" s="1">
        <v>0</v>
      </c>
      <c r="F367" s="1">
        <v>0</v>
      </c>
      <c r="G367" s="2">
        <f t="shared" si="8"/>
        <v>984.98652000000004</v>
      </c>
      <c r="H367" s="2">
        <f t="shared" si="9"/>
        <v>0.46999999999997044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18785.95</v>
      </c>
      <c r="D371" s="1">
        <f>'PR-RAS'!E376</f>
        <v>22667.05</v>
      </c>
      <c r="E371" s="1">
        <v>0</v>
      </c>
      <c r="F371" s="1">
        <v>0</v>
      </c>
      <c r="G371" s="2">
        <f t="shared" si="8"/>
        <v>23724.4185</v>
      </c>
      <c r="H371" s="2">
        <f t="shared" si="9"/>
        <v>9.9999999998544808E-2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2410.5</v>
      </c>
      <c r="E386" s="1">
        <v>0</v>
      </c>
      <c r="F386" s="1">
        <v>0</v>
      </c>
      <c r="G386" s="2">
        <f t="shared" si="8"/>
        <v>1856.085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2410.5</v>
      </c>
      <c r="E388" s="1">
        <v>0</v>
      </c>
      <c r="F388" s="1">
        <v>0</v>
      </c>
      <c r="G388" s="2">
        <f t="shared" si="8"/>
        <v>1865.7270000000001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41141.58</v>
      </c>
      <c r="E397" s="1">
        <v>0</v>
      </c>
      <c r="F397" s="1">
        <v>0</v>
      </c>
      <c r="G397" s="2">
        <f t="shared" si="8"/>
        <v>32584.131360000003</v>
      </c>
      <c r="H397" s="2">
        <f t="shared" si="9"/>
        <v>0.41999999999825377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41141.58</v>
      </c>
      <c r="E398" s="1">
        <v>0</v>
      </c>
      <c r="F398" s="1">
        <v>0</v>
      </c>
      <c r="G398" s="2">
        <f t="shared" si="8"/>
        <v>32666.414520000002</v>
      </c>
      <c r="H398" s="2">
        <f t="shared" si="9"/>
        <v>0.41999999999825377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350164.09</v>
      </c>
      <c r="D403" s="1">
        <f>'PR-RAS'!E408</f>
        <v>283765.51</v>
      </c>
      <c r="E403" s="1">
        <v>0</v>
      </c>
      <c r="F403" s="1">
        <v>0</v>
      </c>
      <c r="G403" s="2">
        <f t="shared" si="8"/>
        <v>368913.43422000005</v>
      </c>
      <c r="H403" s="2">
        <f t="shared" si="9"/>
        <v>0.58000000001629815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1956576.44</v>
      </c>
      <c r="D405" s="1">
        <f>'PR-RAS'!E410</f>
        <v>2247015.27</v>
      </c>
      <c r="E405" s="1">
        <v>0</v>
      </c>
      <c r="F405" s="1">
        <v>0</v>
      </c>
      <c r="G405" s="2">
        <f t="shared" si="8"/>
        <v>2606045.2199200005</v>
      </c>
      <c r="H405" s="2">
        <f t="shared" si="9"/>
        <v>0.7099999999627471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676424.51</v>
      </c>
      <c r="D407" s="1">
        <f>'PR-RAS'!E412</f>
        <v>954701.95000000007</v>
      </c>
      <c r="E407" s="1">
        <v>0</v>
      </c>
      <c r="F407" s="1">
        <v>0</v>
      </c>
      <c r="G407" s="2">
        <f t="shared" si="8"/>
        <v>1049846.33446</v>
      </c>
      <c r="H407" s="2">
        <f t="shared" si="9"/>
        <v>0.53999999992083758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748248.1100000001</v>
      </c>
      <c r="D408" s="1">
        <f>'PR-RAS'!E413</f>
        <v>856388.01</v>
      </c>
      <c r="E408" s="1">
        <v>0</v>
      </c>
      <c r="F408" s="1">
        <v>0</v>
      </c>
      <c r="G408" s="2">
        <f t="shared" si="8"/>
        <v>1001636.8209099999</v>
      </c>
      <c r="H408" s="2">
        <f t="shared" si="9"/>
        <v>0.12000000011175871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98313.940000000061</v>
      </c>
      <c r="E409" s="1">
        <v>0</v>
      </c>
      <c r="F409" s="1">
        <v>0</v>
      </c>
      <c r="G409" s="2">
        <f t="shared" si="8"/>
        <v>80224.175040000046</v>
      </c>
      <c r="H409" s="2">
        <f t="shared" si="9"/>
        <v>5.9999999939464033E-2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71823.600000000093</v>
      </c>
      <c r="D410" s="1">
        <f>'PR-RAS'!E415</f>
        <v>0</v>
      </c>
      <c r="E410" s="1">
        <v>0</v>
      </c>
      <c r="F410" s="1">
        <v>0</v>
      </c>
      <c r="G410" s="2">
        <f t="shared" si="8"/>
        <v>29375.852400000036</v>
      </c>
      <c r="H410" s="2">
        <f t="shared" si="9"/>
        <v>0.39999999990686774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283235.18999999994</v>
      </c>
      <c r="D412" s="1">
        <f>'PR-RAS'!E417</f>
        <v>355058.82000000007</v>
      </c>
      <c r="E412" s="1">
        <v>0</v>
      </c>
      <c r="F412" s="1">
        <v>0</v>
      </c>
      <c r="G412" s="2">
        <f t="shared" si="8"/>
        <v>408268.01313000004</v>
      </c>
      <c r="H412" s="2">
        <f t="shared" si="9"/>
        <v>0.36999999987892807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37886.400000000001</v>
      </c>
      <c r="D413" s="1">
        <f>'PR-RAS'!E418</f>
        <v>39452.39</v>
      </c>
      <c r="E413" s="1">
        <v>0</v>
      </c>
      <c r="F413" s="1">
        <v>0</v>
      </c>
      <c r="G413" s="2">
        <f t="shared" si="8"/>
        <v>48117.966159999996</v>
      </c>
      <c r="H413" s="2">
        <f t="shared" si="9"/>
        <v>0.79000000000087311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154736.13</v>
      </c>
      <c r="D414" s="1">
        <f>'PR-RAS'!E420</f>
        <v>23442.84</v>
      </c>
      <c r="E414" s="1">
        <v>0</v>
      </c>
      <c r="F414" s="1">
        <v>0</v>
      </c>
      <c r="G414" s="2">
        <f t="shared" si="8"/>
        <v>83269.807529999991</v>
      </c>
      <c r="H414" s="2">
        <f t="shared" si="9"/>
        <v>0.29000000000451109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154736.13</v>
      </c>
      <c r="D478" s="1">
        <f>'PR-RAS'!E484</f>
        <v>23442.84</v>
      </c>
      <c r="E478" s="1">
        <v>0</v>
      </c>
      <c r="F478" s="1">
        <v>0</v>
      </c>
      <c r="G478" s="2">
        <f t="shared" si="8"/>
        <v>96173.603369999997</v>
      </c>
      <c r="H478" s="2">
        <f t="shared" si="9"/>
        <v>0.29000000000451109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132722.81</v>
      </c>
      <c r="D489" s="1">
        <f>'PR-RAS'!E495</f>
        <v>0</v>
      </c>
      <c r="E489" s="1">
        <v>0</v>
      </c>
      <c r="F489" s="1">
        <v>0</v>
      </c>
      <c r="G489" s="2">
        <f t="shared" si="8"/>
        <v>64768.73128</v>
      </c>
      <c r="H489" s="2">
        <f t="shared" si="9"/>
        <v>0.19000000000232831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132722.81</v>
      </c>
      <c r="D490" s="1">
        <f>'PR-RAS'!E496</f>
        <v>0</v>
      </c>
      <c r="E490" s="1">
        <v>0</v>
      </c>
      <c r="F490" s="1">
        <v>0</v>
      </c>
      <c r="G490" s="2">
        <f t="shared" si="8"/>
        <v>64901.454089999999</v>
      </c>
      <c r="H490" s="2">
        <f t="shared" si="9"/>
        <v>0.19000000000232831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22013.32</v>
      </c>
      <c r="D501" s="1">
        <f>'PR-RAS'!E507</f>
        <v>23442.84</v>
      </c>
      <c r="E501" s="1">
        <v>0</v>
      </c>
      <c r="F501" s="1">
        <v>0</v>
      </c>
      <c r="G501" s="2">
        <f t="shared" si="8"/>
        <v>34449.5</v>
      </c>
      <c r="H501" s="2">
        <f t="shared" si="9"/>
        <v>0.47999999999956344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22013.32</v>
      </c>
      <c r="D502" s="1">
        <f>'PR-RAS'!E508</f>
        <v>23442.84</v>
      </c>
      <c r="E502" s="1">
        <v>0</v>
      </c>
      <c r="F502" s="1">
        <v>0</v>
      </c>
      <c r="G502" s="2">
        <f t="shared" si="8"/>
        <v>34518.398999999998</v>
      </c>
      <c r="H502" s="2">
        <f t="shared" si="9"/>
        <v>0.47999999999956344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31282.370000000003</v>
      </c>
      <c r="D522" s="1">
        <f>'PR-RAS'!E528</f>
        <v>22013.32</v>
      </c>
      <c r="E522" s="1">
        <v>0</v>
      </c>
      <c r="F522" s="1">
        <v>0</v>
      </c>
      <c r="G522" s="2">
        <f t="shared" ref="G522:G809" si="10">(B522/1000)*(C522*1+D522*2)</f>
        <v>39235.994210000004</v>
      </c>
      <c r="H522" s="2">
        <f t="shared" ref="H522:H809" si="11">ABS(C522-ROUND(C522,0))+ABS(D522-ROUND(D522,0))</f>
        <v>0.69000000000232831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31282.370000000003</v>
      </c>
      <c r="D587" s="1">
        <f>'PR-RAS'!E593</f>
        <v>22013.32</v>
      </c>
      <c r="E587" s="1">
        <v>0</v>
      </c>
      <c r="F587" s="1">
        <v>0</v>
      </c>
      <c r="G587" s="2">
        <f t="shared" si="10"/>
        <v>44131.079860000005</v>
      </c>
      <c r="H587" s="2">
        <f t="shared" si="11"/>
        <v>0.69000000000232831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6781.01</v>
      </c>
      <c r="D599" s="1">
        <f>'PR-RAS'!E605</f>
        <v>0</v>
      </c>
      <c r="E599" s="1">
        <v>0</v>
      </c>
      <c r="F599" s="1">
        <v>0</v>
      </c>
      <c r="G599" s="2">
        <f t="shared" si="10"/>
        <v>4055.0439799999999</v>
      </c>
      <c r="H599" s="2">
        <f t="shared" si="11"/>
        <v>1.0000000000218279E-2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6781.01</v>
      </c>
      <c r="D600" s="1">
        <f>'PR-RAS'!E606</f>
        <v>0</v>
      </c>
      <c r="E600" s="1">
        <v>0</v>
      </c>
      <c r="F600" s="1">
        <v>0</v>
      </c>
      <c r="G600" s="2">
        <f t="shared" si="10"/>
        <v>4061.8249900000001</v>
      </c>
      <c r="H600" s="2">
        <f t="shared" si="11"/>
        <v>1.0000000000218279E-2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24501.360000000001</v>
      </c>
      <c r="D611" s="1">
        <f>'PR-RAS'!E617</f>
        <v>22013.32</v>
      </c>
      <c r="E611" s="1">
        <v>0</v>
      </c>
      <c r="F611" s="1">
        <v>0</v>
      </c>
      <c r="G611" s="2">
        <f t="shared" si="10"/>
        <v>41802.080000000002</v>
      </c>
      <c r="H611" s="2">
        <f t="shared" si="11"/>
        <v>0.68000000000029104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24501.360000000001</v>
      </c>
      <c r="D612" s="1">
        <f>'PR-RAS'!E618</f>
        <v>22013.32</v>
      </c>
      <c r="E612" s="1">
        <v>0</v>
      </c>
      <c r="F612" s="1">
        <v>0</v>
      </c>
      <c r="G612" s="2">
        <f t="shared" si="10"/>
        <v>41870.608</v>
      </c>
      <c r="H612" s="2">
        <f t="shared" si="11"/>
        <v>0.68000000000029104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123453.76000000001</v>
      </c>
      <c r="D629" s="1">
        <f>'PR-RAS'!E635</f>
        <v>1429.5200000000004</v>
      </c>
      <c r="E629" s="1">
        <v>0</v>
      </c>
      <c r="F629" s="1">
        <v>0</v>
      </c>
      <c r="G629" s="2">
        <f t="shared" si="10"/>
        <v>79324.438400000014</v>
      </c>
      <c r="H629" s="2">
        <f t="shared" si="11"/>
        <v>0.71999999999025022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31282.38</v>
      </c>
      <c r="D631" s="1">
        <f>'PR-RAS'!E637</f>
        <v>154736.13</v>
      </c>
      <c r="E631" s="1">
        <v>0</v>
      </c>
      <c r="F631" s="1">
        <v>0</v>
      </c>
      <c r="G631" s="2">
        <f t="shared" si="10"/>
        <v>214675.42320000002</v>
      </c>
      <c r="H631" s="2">
        <f t="shared" si="11"/>
        <v>0.51000000000567525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831160.64</v>
      </c>
      <c r="D633" s="1">
        <f>'PR-RAS'!E639</f>
        <v>978144.79</v>
      </c>
      <c r="E633" s="1">
        <v>0</v>
      </c>
      <c r="F633" s="1">
        <v>0</v>
      </c>
      <c r="G633" s="2">
        <f t="shared" si="10"/>
        <v>1761668.5390400002</v>
      </c>
      <c r="H633" s="2">
        <f t="shared" si="11"/>
        <v>0.56999999994877726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779530.4800000001</v>
      </c>
      <c r="D634" s="1">
        <f>'PR-RAS'!E640</f>
        <v>878401.33</v>
      </c>
      <c r="E634" s="1">
        <v>0</v>
      </c>
      <c r="F634" s="1">
        <v>0</v>
      </c>
      <c r="G634" s="2">
        <f t="shared" si="10"/>
        <v>1605498.8776200002</v>
      </c>
      <c r="H634" s="2">
        <f t="shared" si="11"/>
        <v>0.81000000005587935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51630.159999999916</v>
      </c>
      <c r="D635" s="1">
        <f>'PR-RAS'!E641</f>
        <v>99743.460000000079</v>
      </c>
      <c r="E635" s="1">
        <v>0</v>
      </c>
      <c r="F635" s="1">
        <v>0</v>
      </c>
      <c r="G635" s="2">
        <f t="shared" si="10"/>
        <v>159208.22872000004</v>
      </c>
      <c r="H635" s="2">
        <f t="shared" si="11"/>
        <v>0.61999999999534339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251952.80999999994</v>
      </c>
      <c r="D638" s="1">
        <f>'PR-RAS'!E644</f>
        <v>200322.69000000006</v>
      </c>
      <c r="E638" s="1">
        <v>0</v>
      </c>
      <c r="F638" s="1">
        <v>0</v>
      </c>
      <c r="G638" s="2">
        <f t="shared" si="10"/>
        <v>415705.04703000007</v>
      </c>
      <c r="H638" s="2">
        <f t="shared" si="11"/>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200322.65000000002</v>
      </c>
      <c r="D640" s="1">
        <f>'PR-RAS'!E646</f>
        <v>100579.22999999998</v>
      </c>
      <c r="E640" s="1">
        <v>0</v>
      </c>
      <c r="F640" s="1">
        <v>0</v>
      </c>
      <c r="G640" s="2">
        <f t="shared" si="10"/>
        <v>256546.42929</v>
      </c>
      <c r="H640" s="2">
        <f t="shared" si="11"/>
        <v>0.57999999995809048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101564.77</v>
      </c>
      <c r="D642" s="1">
        <f>'PR-RAS'!E649</f>
        <v>64978.84</v>
      </c>
      <c r="E642" s="1">
        <v>0</v>
      </c>
      <c r="F642" s="1">
        <v>0</v>
      </c>
      <c r="G642" s="2">
        <f t="shared" si="10"/>
        <v>148405.89045000001</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868481.33</v>
      </c>
      <c r="D643" s="1">
        <f>'PR-RAS'!E650</f>
        <v>1003363.16</v>
      </c>
      <c r="E643" s="1">
        <v>0</v>
      </c>
      <c r="F643" s="1">
        <v>0</v>
      </c>
      <c r="G643" s="2">
        <f t="shared" si="10"/>
        <v>1845883.3112999999</v>
      </c>
      <c r="H643" s="2">
        <f t="shared" si="11"/>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905067.26</v>
      </c>
      <c r="D644" s="1">
        <f>'PR-RAS'!E651</f>
        <v>929444.5</v>
      </c>
      <c r="E644" s="1">
        <v>0</v>
      </c>
      <c r="F644" s="1">
        <v>0</v>
      </c>
      <c r="G644" s="2">
        <f t="shared" si="10"/>
        <v>1777223.87518</v>
      </c>
      <c r="H644" s="2">
        <f t="shared" si="11"/>
        <v>0.76000000000931323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64978.839999999967</v>
      </c>
      <c r="D645" s="1">
        <f>'PR-RAS'!E652</f>
        <v>138897.5</v>
      </c>
      <c r="E645" s="1">
        <v>0</v>
      </c>
      <c r="F645" s="1">
        <v>0</v>
      </c>
      <c r="G645" s="2">
        <f t="shared" si="10"/>
        <v>220746.35295999999</v>
      </c>
      <c r="H645" s="2">
        <f t="shared" si="11"/>
        <v>0.66000000003259629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14</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14</v>
      </c>
      <c r="E648" s="1">
        <v>0</v>
      </c>
      <c r="F648" s="1">
        <v>0</v>
      </c>
      <c r="G648" s="2">
        <f t="shared" si="10"/>
        <v>20.057000000000002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334183.73</v>
      </c>
      <c r="D654" s="1">
        <f>'PR-RAS'!E661</f>
        <v>320508</v>
      </c>
      <c r="E654" s="1">
        <v>0</v>
      </c>
      <c r="F654" s="1">
        <v>0</v>
      </c>
      <c r="G654" s="2">
        <f t="shared" si="10"/>
        <v>636805.42368999997</v>
      </c>
      <c r="H654" s="2">
        <f t="shared" si="11"/>
        <v>0.27000000001862645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3318.07</v>
      </c>
      <c r="D655" s="1">
        <f>'PR-RAS'!E662</f>
        <v>0</v>
      </c>
      <c r="E655" s="1">
        <v>0</v>
      </c>
      <c r="F655" s="1">
        <v>0</v>
      </c>
      <c r="G655" s="2">
        <f t="shared" si="10"/>
        <v>2170.0177800000001</v>
      </c>
      <c r="H655" s="2">
        <f t="shared" si="11"/>
        <v>7.0000000000163709E-2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76284.89</v>
      </c>
      <c r="D658" s="1">
        <f>'PR-RAS'!E665</f>
        <v>174900.28</v>
      </c>
      <c r="E658" s="1">
        <v>0</v>
      </c>
      <c r="F658" s="1">
        <v>0</v>
      </c>
      <c r="G658" s="2">
        <f t="shared" si="10"/>
        <v>279938.14065000002</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8515.48</v>
      </c>
      <c r="D687" s="1">
        <f>'PR-RAS'!E694</f>
        <v>130480.14</v>
      </c>
      <c r="E687" s="1">
        <v>0</v>
      </c>
      <c r="F687" s="1">
        <v>0</v>
      </c>
      <c r="G687" s="2">
        <f t="shared" si="10"/>
        <v>184860.37136000002</v>
      </c>
      <c r="H687" s="2">
        <f t="shared" si="11"/>
        <v>0.61999999999898137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61915.19</v>
      </c>
      <c r="D691" s="1">
        <f>'PR-RAS'!E698</f>
        <v>86643.72</v>
      </c>
      <c r="E691" s="1">
        <v>0</v>
      </c>
      <c r="F691" s="1">
        <v>0</v>
      </c>
      <c r="G691" s="2">
        <f t="shared" si="10"/>
        <v>162289.81469999999</v>
      </c>
      <c r="H691" s="2">
        <f t="shared" si="11"/>
        <v>0.47000000000116415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2734.18</v>
      </c>
      <c r="D718" s="1">
        <f>'PR-RAS'!E725</f>
        <v>0</v>
      </c>
      <c r="E718" s="1">
        <v>0</v>
      </c>
      <c r="F718" s="1">
        <v>0</v>
      </c>
      <c r="G718" s="2">
        <f t="shared" si="10"/>
        <v>1960.4070599999998</v>
      </c>
      <c r="H718" s="2">
        <f t="shared" si="11"/>
        <v>0.17999999999983629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830.99</v>
      </c>
      <c r="D735" s="1">
        <f>'PR-RAS'!E742</f>
        <v>4856.97</v>
      </c>
      <c r="E735" s="1">
        <v>0</v>
      </c>
      <c r="F735" s="1">
        <v>0</v>
      </c>
      <c r="G735" s="2">
        <f t="shared" si="10"/>
        <v>7739.9786199999999</v>
      </c>
      <c r="H735" s="2">
        <f t="shared" si="11"/>
        <v>3.9999999999736247E-2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15938.32</v>
      </c>
      <c r="E752" s="1">
        <v>0</v>
      </c>
      <c r="F752" s="1">
        <v>0</v>
      </c>
      <c r="G752" s="2">
        <f t="shared" si="10"/>
        <v>23939.356639999998</v>
      </c>
      <c r="H752" s="2">
        <f t="shared" si="11"/>
        <v>0.31999999999970896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11894.47</v>
      </c>
      <c r="D809" s="1">
        <f>'PR-RAS'!E816</f>
        <v>9093.5</v>
      </c>
      <c r="E809" s="1">
        <v>0</v>
      </c>
      <c r="F809" s="1">
        <v>0</v>
      </c>
      <c r="G809" s="2">
        <f t="shared" si="10"/>
        <v>24305.827760000004</v>
      </c>
      <c r="H809" s="2">
        <f t="shared" si="11"/>
        <v>0.96999999999934516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5308.91</v>
      </c>
      <c r="D814" s="1">
        <f>'PR-RAS'!E821</f>
        <v>9290.5400000000009</v>
      </c>
      <c r="E814" s="1">
        <v>0</v>
      </c>
      <c r="F814" s="1">
        <v>0</v>
      </c>
      <c r="G814" s="2">
        <f t="shared" si="18"/>
        <v>19422.561870000001</v>
      </c>
      <c r="H814" s="2">
        <f t="shared" si="19"/>
        <v>0.5499999999992724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6503.42</v>
      </c>
      <c r="D816" s="1">
        <f>'PR-RAS'!E823</f>
        <v>9679.16</v>
      </c>
      <c r="E816" s="1">
        <v>0</v>
      </c>
      <c r="F816" s="1">
        <v>0</v>
      </c>
      <c r="G816" s="2">
        <f t="shared" si="18"/>
        <v>21077.318099999997</v>
      </c>
      <c r="H816" s="2">
        <f t="shared" si="19"/>
        <v>0.57999999999992724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8719.6200000000008</v>
      </c>
      <c r="D817" s="1">
        <f>'PR-RAS'!E824</f>
        <v>8915.36</v>
      </c>
      <c r="E817" s="1">
        <v>0</v>
      </c>
      <c r="F817" s="1">
        <v>0</v>
      </c>
      <c r="G817" s="2">
        <f t="shared" si="18"/>
        <v>21665.077440000001</v>
      </c>
      <c r="H817" s="2">
        <f t="shared" si="19"/>
        <v>0.73999999999978172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2401.2199999999998</v>
      </c>
      <c r="D820" s="1">
        <f>'PR-RAS'!E827</f>
        <v>0</v>
      </c>
      <c r="E820" s="1">
        <v>0</v>
      </c>
      <c r="F820" s="1">
        <v>0</v>
      </c>
      <c r="G820" s="2">
        <f t="shared" si="18"/>
        <v>1966.5991799999997</v>
      </c>
      <c r="H820" s="2">
        <f t="shared" si="19"/>
        <v>0.21999999999979991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626.29999999999995</v>
      </c>
      <c r="E821" s="1">
        <v>0</v>
      </c>
      <c r="F821" s="1">
        <v>0</v>
      </c>
      <c r="G821" s="2">
        <f t="shared" si="18"/>
        <v>1027.1319999999998</v>
      </c>
      <c r="H821" s="2">
        <f t="shared" si="19"/>
        <v>0.29999999999995453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132722.81</v>
      </c>
      <c r="D878" s="1">
        <f>'PR-RAS'!E885</f>
        <v>0</v>
      </c>
      <c r="E878" s="1">
        <v>0</v>
      </c>
      <c r="F878" s="1">
        <v>0</v>
      </c>
      <c r="G878" s="2">
        <f t="shared" si="18"/>
        <v>116397.90437</v>
      </c>
      <c r="H878" s="2">
        <f t="shared" si="19"/>
        <v>0.19000000000232831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22013.32</v>
      </c>
      <c r="D893" s="1">
        <f>'PR-RAS'!E900</f>
        <v>23442.84</v>
      </c>
      <c r="E893" s="1">
        <v>0</v>
      </c>
      <c r="F893" s="1">
        <v>0</v>
      </c>
      <c r="G893" s="2">
        <f t="shared" si="18"/>
        <v>61457.908000000003</v>
      </c>
      <c r="H893" s="2">
        <f t="shared" si="19"/>
        <v>0.47999999999956344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6781.01</v>
      </c>
      <c r="D946" s="1">
        <f>'PR-RAS'!E953</f>
        <v>0</v>
      </c>
      <c r="E946" s="1">
        <v>0</v>
      </c>
      <c r="F946" s="1">
        <v>0</v>
      </c>
      <c r="G946" s="2">
        <f t="shared" si="18"/>
        <v>6408.0544499999996</v>
      </c>
      <c r="H946" s="2">
        <f t="shared" si="19"/>
        <v>1.0000000000218279E-2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24501.360000000001</v>
      </c>
      <c r="D961" s="1">
        <f>'PR-RAS'!E968</f>
        <v>22013.32</v>
      </c>
      <c r="E961" s="1">
        <v>0</v>
      </c>
      <c r="F961" s="1">
        <v>0</v>
      </c>
      <c r="G961" s="2">
        <f t="shared" si="18"/>
        <v>65786.880000000005</v>
      </c>
      <c r="H961" s="2">
        <f t="shared" si="19"/>
        <v>0.68000000000029104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2961255.04</v>
      </c>
      <c r="D984" s="6">
        <f>BILANCA!E6</f>
        <v>3187460.4</v>
      </c>
      <c r="E984" s="6">
        <v>0</v>
      </c>
      <c r="F984" s="6">
        <v>0</v>
      </c>
      <c r="G984" s="7">
        <f t="shared" ref="G984:G1241" si="22">B984/1000*C984+B984/500*D984</f>
        <v>9336.1758399999999</v>
      </c>
      <c r="H984" s="7">
        <f t="shared" si="19"/>
        <v>0.43999999994412065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2312049.63</v>
      </c>
      <c r="D985" s="1">
        <f>BILANCA!E7</f>
        <v>2460103.13</v>
      </c>
      <c r="E985" s="1">
        <v>0</v>
      </c>
      <c r="F985" s="1">
        <v>0</v>
      </c>
      <c r="G985" s="2">
        <f t="shared" si="22"/>
        <v>14464.511780000001</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72017.86</v>
      </c>
      <c r="D986" s="1">
        <f>BILANCA!E8</f>
        <v>72017.86</v>
      </c>
      <c r="E986" s="1">
        <v>0</v>
      </c>
      <c r="F986" s="1">
        <v>0</v>
      </c>
      <c r="G986" s="2">
        <f t="shared" si="22"/>
        <v>648.16074000000003</v>
      </c>
      <c r="H986" s="2">
        <f t="shared" si="19"/>
        <v>0.27999999999883585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24726.93</v>
      </c>
      <c r="D987" s="1">
        <f>BILANCA!E9</f>
        <v>24726.93</v>
      </c>
      <c r="E987" s="1">
        <v>0</v>
      </c>
      <c r="F987" s="1">
        <v>0</v>
      </c>
      <c r="G987" s="2">
        <f t="shared" si="22"/>
        <v>296.72316000000001</v>
      </c>
      <c r="H987" s="2">
        <f t="shared" si="19"/>
        <v>0.13999999999941792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47290.93</v>
      </c>
      <c r="D988" s="1">
        <f>BILANCA!E10</f>
        <v>47290.93</v>
      </c>
      <c r="E988" s="1">
        <v>0</v>
      </c>
      <c r="F988" s="1">
        <v>0</v>
      </c>
      <c r="G988" s="2">
        <f t="shared" si="22"/>
        <v>709.36395000000005</v>
      </c>
      <c r="H988" s="2">
        <f t="shared" si="19"/>
        <v>0.13999999999941792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2240031.77</v>
      </c>
      <c r="D990" s="1">
        <f>BILANCA!E12</f>
        <v>2388085.27</v>
      </c>
      <c r="E990" s="1">
        <v>0</v>
      </c>
      <c r="F990" s="1">
        <v>0</v>
      </c>
      <c r="G990" s="2">
        <f t="shared" si="22"/>
        <v>49113.416170000004</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2132018.1</v>
      </c>
      <c r="D991" s="1">
        <f>BILANCA!E13</f>
        <v>2288336.77</v>
      </c>
      <c r="E991" s="1">
        <v>0</v>
      </c>
      <c r="F991" s="1">
        <v>0</v>
      </c>
      <c r="G991" s="2">
        <f t="shared" si="22"/>
        <v>53669.53312</v>
      </c>
      <c r="H991" s="2">
        <f t="shared" si="19"/>
        <v>0.33000000007450581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561123.28</v>
      </c>
      <c r="D993" s="1">
        <f>BILANCA!E15</f>
        <v>603012.75</v>
      </c>
      <c r="E993" s="1">
        <v>0</v>
      </c>
      <c r="F993" s="1">
        <v>0</v>
      </c>
      <c r="G993" s="2">
        <f t="shared" si="22"/>
        <v>17671.487800000003</v>
      </c>
      <c r="H993" s="2">
        <f t="shared" si="19"/>
        <v>0.53000000002793968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1120388.71</v>
      </c>
      <c r="D994" s="1">
        <f>BILANCA!E16</f>
        <v>1217633.1599999999</v>
      </c>
      <c r="E994" s="1">
        <v>0</v>
      </c>
      <c r="F994" s="1">
        <v>0</v>
      </c>
      <c r="G994" s="2">
        <f t="shared" si="22"/>
        <v>39112.205329999997</v>
      </c>
      <c r="H994" s="2">
        <f t="shared" si="19"/>
        <v>0.44999999995343387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744580.74</v>
      </c>
      <c r="D995" s="1">
        <f>BILANCA!E17</f>
        <v>864451.09</v>
      </c>
      <c r="E995" s="1">
        <v>0</v>
      </c>
      <c r="F995" s="1">
        <v>0</v>
      </c>
      <c r="G995" s="2">
        <f t="shared" si="22"/>
        <v>29681.795040000001</v>
      </c>
      <c r="H995" s="2">
        <f t="shared" si="19"/>
        <v>0.34999999997671694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294074.63</v>
      </c>
      <c r="D996" s="1">
        <f>BILANCA!E18</f>
        <v>396760.23</v>
      </c>
      <c r="E996" s="1">
        <v>0</v>
      </c>
      <c r="F996" s="1">
        <v>0</v>
      </c>
      <c r="G996" s="2">
        <f t="shared" si="22"/>
        <v>14138.736169999998</v>
      </c>
      <c r="H996" s="2">
        <f t="shared" si="19"/>
        <v>0.59999999997671694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107818.73999999999</v>
      </c>
      <c r="D997" s="1">
        <f>BILANCA!E19</f>
        <v>97388.22000000003</v>
      </c>
      <c r="E997" s="1">
        <v>0</v>
      </c>
      <c r="F997" s="1">
        <v>0</v>
      </c>
      <c r="G997" s="2">
        <f t="shared" si="22"/>
        <v>4236.3325200000008</v>
      </c>
      <c r="H997" s="2">
        <f t="shared" si="19"/>
        <v>0.48000000003958121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63058.75</v>
      </c>
      <c r="D998" s="1">
        <f>BILANCA!E20</f>
        <v>65467.08</v>
      </c>
      <c r="E998" s="1">
        <v>0</v>
      </c>
      <c r="F998" s="1">
        <v>0</v>
      </c>
      <c r="G998" s="2">
        <f t="shared" si="22"/>
        <v>2909.89365</v>
      </c>
      <c r="H998" s="2">
        <f t="shared" si="19"/>
        <v>0.33000000000174623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17055.830000000002</v>
      </c>
      <c r="D999" s="1">
        <f>BILANCA!E21</f>
        <v>17055.830000000002</v>
      </c>
      <c r="E999" s="1">
        <v>0</v>
      </c>
      <c r="F999" s="1">
        <v>0</v>
      </c>
      <c r="G999" s="2">
        <f t="shared" si="22"/>
        <v>818.67984000000024</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159129.03</v>
      </c>
      <c r="D1000" s="1">
        <f>BILANCA!E22</f>
        <v>160317.72</v>
      </c>
      <c r="E1000" s="1">
        <v>0</v>
      </c>
      <c r="F1000" s="1">
        <v>0</v>
      </c>
      <c r="G1000" s="2">
        <f t="shared" si="22"/>
        <v>8155.9959900000003</v>
      </c>
      <c r="H1000" s="2">
        <f t="shared" si="19"/>
        <v>0.30999999999767169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384.76</v>
      </c>
      <c r="D1002" s="1">
        <f>BILANCA!E24</f>
        <v>384.76</v>
      </c>
      <c r="E1002" s="1">
        <v>0</v>
      </c>
      <c r="F1002" s="1">
        <v>0</v>
      </c>
      <c r="G1002" s="2">
        <f t="shared" si="22"/>
        <v>21.931319999999999</v>
      </c>
      <c r="H1002" s="2">
        <f t="shared" si="19"/>
        <v>0.48000000000001819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96359.75</v>
      </c>
      <c r="D1004" s="1">
        <f>BILANCA!E26</f>
        <v>119026.8</v>
      </c>
      <c r="E1004" s="1">
        <v>0</v>
      </c>
      <c r="F1004" s="1">
        <v>0</v>
      </c>
      <c r="G1004" s="2">
        <f t="shared" si="22"/>
        <v>7022.6803500000005</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228169.38</v>
      </c>
      <c r="D1006" s="1">
        <f>BILANCA!E28</f>
        <v>264863.96999999997</v>
      </c>
      <c r="E1006" s="1">
        <v>0</v>
      </c>
      <c r="F1006" s="1">
        <v>0</v>
      </c>
      <c r="G1006" s="2">
        <f t="shared" si="22"/>
        <v>17431.638359999997</v>
      </c>
      <c r="H1006" s="2">
        <f t="shared" si="19"/>
        <v>0.41000000003259629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194.93</v>
      </c>
      <c r="D1007" s="1">
        <f>BILANCA!E29</f>
        <v>0</v>
      </c>
      <c r="E1007" s="1">
        <v>0</v>
      </c>
      <c r="F1007" s="1">
        <v>0</v>
      </c>
      <c r="G1007" s="2">
        <f t="shared" si="22"/>
        <v>4.6783200000000003</v>
      </c>
      <c r="H1007" s="2">
        <f t="shared" si="19"/>
        <v>6.9999999999993179E-2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199.08</v>
      </c>
      <c r="D1008" s="1">
        <f>BILANCA!E30</f>
        <v>0</v>
      </c>
      <c r="E1008" s="1">
        <v>0</v>
      </c>
      <c r="F1008" s="1">
        <v>0</v>
      </c>
      <c r="G1008" s="2">
        <f t="shared" si="22"/>
        <v>4.9770000000000003</v>
      </c>
      <c r="H1008" s="2">
        <f t="shared" si="19"/>
        <v>8.0000000000012506E-2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4.1500000000000004</v>
      </c>
      <c r="D1012" s="1">
        <f>BILANCA!E34</f>
        <v>0</v>
      </c>
      <c r="E1012" s="1">
        <v>0</v>
      </c>
      <c r="F1012" s="1">
        <v>0</v>
      </c>
      <c r="G1012" s="2">
        <f t="shared" si="22"/>
        <v>0.12035000000000001</v>
      </c>
      <c r="H1012" s="2">
        <f t="shared" si="19"/>
        <v>0.15000000000000036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2360.2800000000002</v>
      </c>
      <c r="E1023" s="1">
        <v>0</v>
      </c>
      <c r="F1023" s="1">
        <v>0</v>
      </c>
      <c r="G1023" s="2">
        <f t="shared" si="22"/>
        <v>188.82240000000002</v>
      </c>
      <c r="H1023" s="2">
        <f t="shared" si="19"/>
        <v>0.28000000000020009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2410.5</v>
      </c>
      <c r="E1025" s="1">
        <v>0</v>
      </c>
      <c r="F1025" s="1">
        <v>0</v>
      </c>
      <c r="G1025" s="2">
        <f t="shared" si="22"/>
        <v>202.482</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50.22</v>
      </c>
      <c r="E1028" s="1">
        <v>0</v>
      </c>
      <c r="F1028" s="1">
        <v>0</v>
      </c>
      <c r="G1028" s="2">
        <f t="shared" si="22"/>
        <v>4.5198</v>
      </c>
      <c r="H1028" s="2">
        <f t="shared" si="19"/>
        <v>0.21999999999999886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11873.74</v>
      </c>
      <c r="D1032" s="1">
        <f>BILANCA!E54</f>
        <v>12090.73</v>
      </c>
      <c r="E1032" s="1">
        <v>0</v>
      </c>
      <c r="F1032" s="1">
        <v>0</v>
      </c>
      <c r="G1032" s="2">
        <f t="shared" si="22"/>
        <v>1766.7048</v>
      </c>
      <c r="H1032" s="2">
        <f t="shared" si="19"/>
        <v>0.53000000000065484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11873.74</v>
      </c>
      <c r="D1033" s="1">
        <f>BILANCA!E55</f>
        <v>12090.73</v>
      </c>
      <c r="E1033" s="1">
        <v>0</v>
      </c>
      <c r="F1033" s="1">
        <v>0</v>
      </c>
      <c r="G1033" s="2">
        <f t="shared" si="22"/>
        <v>1802.7600000000002</v>
      </c>
      <c r="H1033" s="2">
        <f t="shared" si="19"/>
        <v>0.53000000000065484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649205.41</v>
      </c>
      <c r="D1046" s="1">
        <f>BILANCA!E68</f>
        <v>727357.27</v>
      </c>
      <c r="E1046" s="1">
        <v>0</v>
      </c>
      <c r="F1046" s="1">
        <v>0</v>
      </c>
      <c r="G1046" s="2">
        <f t="shared" si="22"/>
        <v>132546.95685000002</v>
      </c>
      <c r="H1046" s="2">
        <f t="shared" si="19"/>
        <v>0.68000000005122274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64978.84</v>
      </c>
      <c r="D1047" s="1">
        <f>BILANCA!E69</f>
        <v>138897.5</v>
      </c>
      <c r="E1047" s="1">
        <v>0</v>
      </c>
      <c r="F1047" s="1">
        <v>0</v>
      </c>
      <c r="G1047" s="2">
        <f t="shared" si="22"/>
        <v>21937.52576</v>
      </c>
      <c r="H1047" s="2">
        <f t="shared" si="19"/>
        <v>0.66000000000349246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64978.84</v>
      </c>
      <c r="D1048" s="1">
        <f>BILANCA!E70</f>
        <v>138897.5</v>
      </c>
      <c r="E1048" s="1">
        <v>0</v>
      </c>
      <c r="F1048" s="1">
        <v>0</v>
      </c>
      <c r="G1048" s="2">
        <f t="shared" si="22"/>
        <v>22280.299599999998</v>
      </c>
      <c r="H1048" s="2">
        <f t="shared" si="19"/>
        <v>0.66000000000349246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64978.84</v>
      </c>
      <c r="D1050" s="1">
        <f>BILANCA!E72</f>
        <v>138897.5</v>
      </c>
      <c r="E1050" s="1">
        <v>0</v>
      </c>
      <c r="F1050" s="1">
        <v>0</v>
      </c>
      <c r="G1050" s="2">
        <f t="shared" si="22"/>
        <v>22965.847279999998</v>
      </c>
      <c r="H1050" s="2">
        <f t="shared" si="19"/>
        <v>0.66000000000349246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2667.21</v>
      </c>
      <c r="E1056" s="1">
        <v>0</v>
      </c>
      <c r="F1056" s="1">
        <v>0</v>
      </c>
      <c r="G1056" s="2">
        <f t="shared" si="22"/>
        <v>389.41265999999996</v>
      </c>
      <c r="H1056" s="2">
        <f t="shared" si="19"/>
        <v>0.21000000000003638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28</v>
      </c>
      <c r="E1062" s="1">
        <v>0</v>
      </c>
      <c r="F1062" s="1">
        <v>0</v>
      </c>
      <c r="G1062" s="2">
        <f t="shared" si="22"/>
        <v>4.4240000000000004</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2639.21</v>
      </c>
      <c r="E1064" s="1">
        <v>0</v>
      </c>
      <c r="F1064" s="1">
        <v>0</v>
      </c>
      <c r="G1064" s="2">
        <f t="shared" si="22"/>
        <v>427.55202000000003</v>
      </c>
      <c r="H1064" s="2">
        <f t="shared" si="19"/>
        <v>0.21000000000003638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546340.17000000004</v>
      </c>
      <c r="D1112" s="1">
        <f>BILANCA!E134</f>
        <v>546340.17000000004</v>
      </c>
      <c r="E1112" s="1">
        <v>0</v>
      </c>
      <c r="F1112" s="1">
        <v>0</v>
      </c>
      <c r="G1112" s="2">
        <f t="shared" si="22"/>
        <v>211433.64579000001</v>
      </c>
      <c r="H1112" s="2">
        <f t="shared" si="23"/>
        <v>0.34000000008381903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546340.17000000004</v>
      </c>
      <c r="D1113" s="1">
        <f>BILANCA!E135</f>
        <v>546340.17000000004</v>
      </c>
      <c r="E1113" s="1">
        <v>0</v>
      </c>
      <c r="F1113" s="1">
        <v>0</v>
      </c>
      <c r="G1113" s="2">
        <f t="shared" si="22"/>
        <v>213072.66630000004</v>
      </c>
      <c r="H1113" s="2">
        <f t="shared" si="23"/>
        <v>0.34000000008381903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546340.17000000004</v>
      </c>
      <c r="D1117" s="1">
        <f>BILANCA!E139</f>
        <v>546340.17000000004</v>
      </c>
      <c r="E1117" s="1">
        <v>0</v>
      </c>
      <c r="F1117" s="1">
        <v>0</v>
      </c>
      <c r="G1117" s="2">
        <f t="shared" si="22"/>
        <v>219628.74834000005</v>
      </c>
      <c r="H1117" s="2">
        <f t="shared" si="23"/>
        <v>0.34000000008381903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37886.399999999994</v>
      </c>
      <c r="D1124" s="1">
        <f>BILANCA!E146</f>
        <v>39452.390000000007</v>
      </c>
      <c r="E1124" s="1">
        <v>0</v>
      </c>
      <c r="F1124" s="1">
        <v>0</v>
      </c>
      <c r="G1124" s="2">
        <f t="shared" si="22"/>
        <v>16467.556380000002</v>
      </c>
      <c r="H1124" s="2">
        <f t="shared" si="23"/>
        <v>0.79000000000087311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17308.5</v>
      </c>
      <c r="D1125" s="1">
        <f>BILANCA!E147</f>
        <v>17326.3</v>
      </c>
      <c r="E1125" s="1">
        <v>0</v>
      </c>
      <c r="F1125" s="1">
        <v>0</v>
      </c>
      <c r="G1125" s="2">
        <f t="shared" si="22"/>
        <v>7378.4761999999992</v>
      </c>
      <c r="H1125" s="2">
        <f t="shared" si="23"/>
        <v>0.7999999999992724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6106.52</v>
      </c>
      <c r="D1136" s="1">
        <f>BILANCA!E158</f>
        <v>2810.73</v>
      </c>
      <c r="E1136" s="1">
        <v>0</v>
      </c>
      <c r="F1136" s="1">
        <v>0</v>
      </c>
      <c r="G1136" s="2">
        <f t="shared" si="22"/>
        <v>1794.38094</v>
      </c>
      <c r="H1136" s="2">
        <f t="shared" si="23"/>
        <v>0.74999999999954525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58387.1</v>
      </c>
      <c r="D1137" s="1">
        <f>BILANCA!E159</f>
        <v>72446.210000000006</v>
      </c>
      <c r="E1137" s="1">
        <v>0</v>
      </c>
      <c r="F1137" s="1">
        <v>0</v>
      </c>
      <c r="G1137" s="2">
        <f t="shared" si="22"/>
        <v>31305.04608</v>
      </c>
      <c r="H1137" s="2">
        <f t="shared" si="23"/>
        <v>0.31000000000494765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43915.72</v>
      </c>
      <c r="D1141" s="1">
        <f>BILANCA!E163</f>
        <v>53130.85</v>
      </c>
      <c r="E1141" s="1">
        <v>0</v>
      </c>
      <c r="F1141" s="1">
        <v>0</v>
      </c>
      <c r="G1141" s="2">
        <f t="shared" si="22"/>
        <v>23728.032360000001</v>
      </c>
      <c r="H1141" s="2">
        <f t="shared" si="23"/>
        <v>0.43000000000029104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2961255.04</v>
      </c>
      <c r="D1152" s="1">
        <f>BILANCA!E175</f>
        <v>3187460.4000000004</v>
      </c>
      <c r="E1152" s="1">
        <v>0</v>
      </c>
      <c r="F1152" s="1">
        <v>0</v>
      </c>
      <c r="G1152" s="2">
        <f t="shared" si="22"/>
        <v>1577813.7169600001</v>
      </c>
      <c r="H1152" s="2">
        <f t="shared" si="23"/>
        <v>0.44000000040978193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418893.38</v>
      </c>
      <c r="D1153" s="1">
        <f>BILANCA!E176</f>
        <v>397165.35</v>
      </c>
      <c r="E1153" s="1">
        <v>0</v>
      </c>
      <c r="F1153" s="1">
        <v>0</v>
      </c>
      <c r="G1153" s="2">
        <f t="shared" si="22"/>
        <v>206248.09360000002</v>
      </c>
      <c r="H1153" s="2">
        <f t="shared" si="23"/>
        <v>0.72999999998137355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144432.99</v>
      </c>
      <c r="D1154" s="1">
        <f>BILANCA!E177</f>
        <v>194989.91999999998</v>
      </c>
      <c r="E1154" s="1">
        <v>0</v>
      </c>
      <c r="F1154" s="1">
        <v>0</v>
      </c>
      <c r="G1154" s="2">
        <f t="shared" si="22"/>
        <v>91384.593930000003</v>
      </c>
      <c r="H1154" s="2">
        <f t="shared" si="23"/>
        <v>9.0000000025611371E-2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3406.42</v>
      </c>
      <c r="D1155" s="1">
        <f>BILANCA!E178</f>
        <v>3906.38</v>
      </c>
      <c r="E1155" s="1">
        <v>0</v>
      </c>
      <c r="F1155" s="1">
        <v>0</v>
      </c>
      <c r="G1155" s="2">
        <f t="shared" si="22"/>
        <v>1929.6989599999997</v>
      </c>
      <c r="H1155" s="2">
        <f t="shared" si="23"/>
        <v>0.8000000000001819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137819.32999999999</v>
      </c>
      <c r="D1156" s="1">
        <f>BILANCA!E179</f>
        <v>173666.66</v>
      </c>
      <c r="E1156" s="1">
        <v>0</v>
      </c>
      <c r="F1156" s="1">
        <v>0</v>
      </c>
      <c r="G1156" s="2">
        <f t="shared" si="22"/>
        <v>83931.408449999988</v>
      </c>
      <c r="H1156" s="2">
        <f t="shared" si="23"/>
        <v>0.66999999998370185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2078.44</v>
      </c>
      <c r="D1157" s="1">
        <f>BILANCA!E180</f>
        <v>413.36</v>
      </c>
      <c r="E1157" s="1">
        <v>0</v>
      </c>
      <c r="F1157" s="1">
        <v>0</v>
      </c>
      <c r="G1157" s="2">
        <f t="shared" si="22"/>
        <v>505.49784</v>
      </c>
      <c r="H1157" s="2">
        <f t="shared" si="23"/>
        <v>0.80000000000006821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411.44</v>
      </c>
      <c r="D1159" s="1">
        <f>BILANCA!E182</f>
        <v>410.76</v>
      </c>
      <c r="E1159" s="1">
        <v>0</v>
      </c>
      <c r="F1159" s="1">
        <v>0</v>
      </c>
      <c r="G1159" s="2">
        <f t="shared" si="22"/>
        <v>217.00095999999996</v>
      </c>
      <c r="H1159" s="2">
        <f t="shared" si="23"/>
        <v>0.68000000000000682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1667</v>
      </c>
      <c r="D1160" s="1">
        <f>BILANCA!E183</f>
        <v>2.6</v>
      </c>
      <c r="E1160" s="1">
        <v>0</v>
      </c>
      <c r="F1160" s="1">
        <v>0</v>
      </c>
      <c r="G1160" s="2">
        <f t="shared" si="22"/>
        <v>295.97939999999994</v>
      </c>
      <c r="H1160" s="2">
        <f t="shared" si="23"/>
        <v>0.39999999999999991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15938.32</v>
      </c>
      <c r="E1161" s="1">
        <v>0</v>
      </c>
      <c r="F1161" s="1">
        <v>0</v>
      </c>
      <c r="G1161" s="2">
        <f t="shared" si="22"/>
        <v>5674.0419199999997</v>
      </c>
      <c r="H1161" s="2">
        <f t="shared" si="23"/>
        <v>0.31999999999970896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696.92</v>
      </c>
      <c r="D1163" s="1">
        <f>BILANCA!E186</f>
        <v>716.3</v>
      </c>
      <c r="E1163" s="1">
        <v>0</v>
      </c>
      <c r="F1163" s="1">
        <v>0</v>
      </c>
      <c r="G1163" s="2">
        <f t="shared" si="22"/>
        <v>383.31359999999995</v>
      </c>
      <c r="H1163" s="2">
        <f t="shared" si="23"/>
        <v>0.37999999999999545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431.88</v>
      </c>
      <c r="D1165" s="1">
        <f>BILANCA!E188</f>
        <v>348.9</v>
      </c>
      <c r="E1165" s="1">
        <v>0</v>
      </c>
      <c r="F1165" s="1">
        <v>0</v>
      </c>
      <c r="G1165" s="2">
        <f t="shared" si="22"/>
        <v>205.60175999999998</v>
      </c>
      <c r="H1165" s="2">
        <f t="shared" si="23"/>
        <v>0.22000000000002728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119724.26</v>
      </c>
      <c r="D1166" s="1">
        <f>BILANCA!E189</f>
        <v>46009.78</v>
      </c>
      <c r="E1166" s="1">
        <v>0</v>
      </c>
      <c r="F1166" s="1">
        <v>0</v>
      </c>
      <c r="G1166" s="2">
        <f t="shared" si="22"/>
        <v>38749.119059999997</v>
      </c>
      <c r="H1166" s="2">
        <f t="shared" si="23"/>
        <v>0.47999999999592546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154736.13</v>
      </c>
      <c r="D1183" s="1">
        <f>BILANCA!E206</f>
        <v>156165.65</v>
      </c>
      <c r="E1183" s="1">
        <v>0</v>
      </c>
      <c r="F1183" s="1">
        <v>0</v>
      </c>
      <c r="G1183" s="2">
        <f t="shared" si="22"/>
        <v>93413.486000000004</v>
      </c>
      <c r="H1183" s="2">
        <f t="shared" si="23"/>
        <v>0.48000000001047738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154736.13</v>
      </c>
      <c r="D1184" s="1">
        <f>BILANCA!E207</f>
        <v>156165.65</v>
      </c>
      <c r="E1184" s="1">
        <v>0</v>
      </c>
      <c r="F1184" s="1">
        <v>0</v>
      </c>
      <c r="G1184" s="2">
        <f t="shared" si="22"/>
        <v>93880.55343</v>
      </c>
      <c r="H1184" s="2">
        <f t="shared" si="23"/>
        <v>0.48000000001047738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132722.81</v>
      </c>
      <c r="D1185" s="1">
        <f>BILANCA!E208</f>
        <v>132722.81</v>
      </c>
      <c r="E1185" s="1">
        <v>0</v>
      </c>
      <c r="F1185" s="1">
        <v>0</v>
      </c>
      <c r="G1185" s="2">
        <f t="shared" si="22"/>
        <v>80430.022859999997</v>
      </c>
      <c r="H1185" s="2">
        <f t="shared" si="23"/>
        <v>0.38000000000465661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22013.32</v>
      </c>
      <c r="D1194" s="1">
        <f>BILANCA!E217</f>
        <v>23442.84</v>
      </c>
      <c r="E1194" s="1">
        <v>0</v>
      </c>
      <c r="F1194" s="1">
        <v>0</v>
      </c>
      <c r="G1194" s="2">
        <f t="shared" si="22"/>
        <v>14537.688999999998</v>
      </c>
      <c r="H1194" s="2">
        <f t="shared" si="23"/>
        <v>0.47999999999956344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2542361.66</v>
      </c>
      <c r="D1214" s="1">
        <f>BILANCA!E237</f>
        <v>2790295.0500000003</v>
      </c>
      <c r="E1214" s="1">
        <v>0</v>
      </c>
      <c r="F1214" s="1">
        <v>0</v>
      </c>
      <c r="G1214" s="2">
        <f t="shared" si="22"/>
        <v>1876401.8565600002</v>
      </c>
      <c r="H1214" s="2">
        <f t="shared" si="23"/>
        <v>0.39000000013038516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2703604.22</v>
      </c>
      <c r="D1215" s="1">
        <f>BILANCA!E238</f>
        <v>2850228.2</v>
      </c>
      <c r="E1215" s="1">
        <v>0</v>
      </c>
      <c r="F1215" s="1">
        <v>0</v>
      </c>
      <c r="G1215" s="2">
        <f t="shared" si="22"/>
        <v>1949742.0638400002</v>
      </c>
      <c r="H1215" s="2">
        <f t="shared" si="23"/>
        <v>0.42000000039115548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2858340.35</v>
      </c>
      <c r="D1216" s="1">
        <f>BILANCA!E239</f>
        <v>3006393.85</v>
      </c>
      <c r="E1216" s="1">
        <v>0</v>
      </c>
      <c r="F1216" s="1">
        <v>0</v>
      </c>
      <c r="G1216" s="2">
        <f t="shared" si="22"/>
        <v>2066972.8356500003</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2858340.35</v>
      </c>
      <c r="D1217" s="1">
        <f>BILANCA!E240</f>
        <v>3006393.85</v>
      </c>
      <c r="E1217" s="1">
        <v>0</v>
      </c>
      <c r="F1217" s="1">
        <v>0</v>
      </c>
      <c r="G1217" s="2">
        <f t="shared" si="22"/>
        <v>2075843.9637000002</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154736.13</v>
      </c>
      <c r="D1219" s="1">
        <f>BILANCA!E242</f>
        <v>156165.65</v>
      </c>
      <c r="E1219" s="1">
        <v>0</v>
      </c>
      <c r="F1219" s="1">
        <v>0</v>
      </c>
      <c r="G1219" s="2">
        <f t="shared" si="22"/>
        <v>110227.91347999999</v>
      </c>
      <c r="H1219" s="2">
        <f t="shared" si="23"/>
        <v>0.48000000001047738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154736.13</v>
      </c>
      <c r="D1220" s="1">
        <f>BILANCA!E243</f>
        <v>156165.65</v>
      </c>
      <c r="E1220" s="1">
        <v>0</v>
      </c>
      <c r="F1220" s="1">
        <v>0</v>
      </c>
      <c r="G1220" s="2">
        <f t="shared" si="22"/>
        <v>110694.98090999998</v>
      </c>
      <c r="H1220" s="2">
        <f t="shared" si="23"/>
        <v>0.48000000001047738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-200322.64999999991</v>
      </c>
      <c r="D1222" s="1">
        <f>BILANCA!E245</f>
        <v>-100579.22999999998</v>
      </c>
      <c r="E1222" s="1">
        <v>0</v>
      </c>
      <c r="F1222" s="1">
        <v>0</v>
      </c>
      <c r="G1222" s="2">
        <f t="shared" si="22"/>
        <v>-95953.985289999968</v>
      </c>
      <c r="H1222" s="2">
        <f t="shared" si="23"/>
        <v>0.58000000007450581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2046692.62</v>
      </c>
      <c r="D1223" s="1">
        <f>BILANCA!E246</f>
        <v>2208657.5499999998</v>
      </c>
      <c r="E1223" s="1">
        <v>0</v>
      </c>
      <c r="F1223" s="1">
        <v>0</v>
      </c>
      <c r="G1223" s="2">
        <f t="shared" si="22"/>
        <v>1551361.8527999998</v>
      </c>
      <c r="H1223" s="2">
        <f t="shared" si="23"/>
        <v>0.83000000007450581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1891956.49</v>
      </c>
      <c r="D1224" s="1">
        <f>BILANCA!E247</f>
        <v>2052491.9</v>
      </c>
      <c r="E1224" s="1">
        <v>0</v>
      </c>
      <c r="F1224" s="1">
        <v>0</v>
      </c>
      <c r="G1224" s="2">
        <f t="shared" si="22"/>
        <v>1445262.60989</v>
      </c>
      <c r="H1224" s="2">
        <f t="shared" si="23"/>
        <v>0.59000000008381903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154736.13</v>
      </c>
      <c r="D1226" s="1">
        <f>BILANCA!E249</f>
        <v>156165.65</v>
      </c>
      <c r="E1226" s="1">
        <v>0</v>
      </c>
      <c r="F1226" s="1">
        <v>0</v>
      </c>
      <c r="G1226" s="2">
        <f t="shared" si="22"/>
        <v>113497.38548999999</v>
      </c>
      <c r="H1226" s="2">
        <f t="shared" si="23"/>
        <v>0.48000000001047738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2247015.27</v>
      </c>
      <c r="D1227" s="1">
        <f>BILANCA!E250</f>
        <v>2309236.7799999998</v>
      </c>
      <c r="E1227" s="1">
        <v>0</v>
      </c>
      <c r="F1227" s="1">
        <v>0</v>
      </c>
      <c r="G1227" s="2">
        <f t="shared" si="22"/>
        <v>1675179.27452</v>
      </c>
      <c r="H1227" s="2">
        <f t="shared" si="23"/>
        <v>0.49000000022351742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2247015.27</v>
      </c>
      <c r="D1229" s="1">
        <f>BILANCA!E252</f>
        <v>2309236.7799999998</v>
      </c>
      <c r="E1229" s="1">
        <v>0</v>
      </c>
      <c r="F1229" s="1">
        <v>0</v>
      </c>
      <c r="G1229" s="2">
        <f t="shared" si="22"/>
        <v>1688910.2521799998</v>
      </c>
      <c r="H1229" s="2">
        <f t="shared" si="23"/>
        <v>0.49000000022351742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37886.400000000001</v>
      </c>
      <c r="D1232" s="1">
        <f>BILANCA!E255</f>
        <v>39452.39</v>
      </c>
      <c r="E1232" s="1">
        <v>0</v>
      </c>
      <c r="F1232" s="1">
        <v>0</v>
      </c>
      <c r="G1232" s="2">
        <f t="shared" si="22"/>
        <v>29081.003819999998</v>
      </c>
      <c r="H1232" s="2">
        <f t="shared" si="23"/>
        <v>0.79000000000087311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1193.69</v>
      </c>
      <c r="D1234" s="1">
        <f>BILANCA!E257</f>
        <v>1193.69</v>
      </c>
      <c r="E1234" s="1">
        <v>0</v>
      </c>
      <c r="F1234" s="1">
        <v>0</v>
      </c>
      <c r="G1234" s="2">
        <f t="shared" si="22"/>
        <v>898.84857000000011</v>
      </c>
      <c r="H1234" s="2">
        <f t="shared" si="23"/>
        <v>0.61999999999989086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264954.27</v>
      </c>
      <c r="D1236" s="1">
        <f>BILANCA!E259</f>
        <v>354954.27</v>
      </c>
      <c r="E1236" s="1">
        <v>0</v>
      </c>
      <c r="F1236" s="1">
        <v>0</v>
      </c>
      <c r="G1236" s="2">
        <f t="shared" si="22"/>
        <v>246640.29093000002</v>
      </c>
      <c r="H1236" s="2">
        <f t="shared" si="23"/>
        <v>0.5400000000372529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264954.27</v>
      </c>
      <c r="D1237" s="1">
        <f>BILANCA!E260</f>
        <v>354954.27</v>
      </c>
      <c r="E1237" s="1">
        <v>0</v>
      </c>
      <c r="F1237" s="1">
        <v>0</v>
      </c>
      <c r="G1237" s="2">
        <f t="shared" si="22"/>
        <v>247615.15374000004</v>
      </c>
      <c r="H1237" s="2">
        <f t="shared" si="23"/>
        <v>0.5400000000372529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81802.12</v>
      </c>
      <c r="D1240" s="1">
        <f>BILANCA!E264</f>
        <v>92583.24</v>
      </c>
      <c r="E1240" s="1">
        <v>0</v>
      </c>
      <c r="F1240" s="1">
        <v>0</v>
      </c>
      <c r="G1240" s="2">
        <f t="shared" si="22"/>
        <v>68610.930200000003</v>
      </c>
      <c r="H1240" s="2">
        <f t="shared" si="23"/>
        <v>0.36000000000058208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2401.4499999999998</v>
      </c>
      <c r="E1245" s="1">
        <v>0</v>
      </c>
      <c r="F1245" s="1">
        <v>0</v>
      </c>
      <c r="G1245" s="2">
        <f t="shared" si="24"/>
        <v>1258.3598</v>
      </c>
      <c r="H1245" s="2">
        <f t="shared" si="23"/>
        <v>0.4499999999998181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237.76</v>
      </c>
      <c r="E1247" s="1">
        <v>0</v>
      </c>
      <c r="F1247" s="1">
        <v>0</v>
      </c>
      <c r="G1247" s="2">
        <f t="shared" si="24"/>
        <v>125.53728</v>
      </c>
      <c r="H1247" s="2">
        <f t="shared" si="23"/>
        <v>0.24000000000000909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98999.35</v>
      </c>
      <c r="D1263" s="1">
        <f>BILANCA!E287</f>
        <v>127138.38</v>
      </c>
      <c r="E1263" s="1">
        <v>0</v>
      </c>
      <c r="F1263" s="1">
        <v>0</v>
      </c>
      <c r="G1263" s="2">
        <f t="shared" si="24"/>
        <v>98917.310800000007</v>
      </c>
      <c r="H1263" s="2">
        <f t="shared" si="23"/>
        <v>0.73000000001047738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45433.64</v>
      </c>
      <c r="D1264" s="1">
        <f>BILANCA!E288</f>
        <v>67851.539999999994</v>
      </c>
      <c r="E1264" s="1">
        <v>0</v>
      </c>
      <c r="F1264" s="1">
        <v>0</v>
      </c>
      <c r="G1264" s="2">
        <f t="shared" si="24"/>
        <v>50899.418319999997</v>
      </c>
      <c r="H1264" s="2">
        <f t="shared" si="23"/>
        <v>0.82000000000698492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101101.6</v>
      </c>
      <c r="D1265" s="1">
        <f>BILANCA!E289</f>
        <v>36968.800000000003</v>
      </c>
      <c r="E1265" s="1">
        <v>0</v>
      </c>
      <c r="F1265" s="1">
        <v>0</v>
      </c>
      <c r="G1265" s="2">
        <f t="shared" si="24"/>
        <v>49361.054400000001</v>
      </c>
      <c r="H1265" s="2">
        <f t="shared" si="23"/>
        <v>0.59999999999126885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18622.66</v>
      </c>
      <c r="D1266" s="1">
        <f>BILANCA!E290</f>
        <v>9040.98</v>
      </c>
      <c r="E1266" s="1">
        <v>0</v>
      </c>
      <c r="F1266" s="1">
        <v>0</v>
      </c>
      <c r="G1266" s="2">
        <f t="shared" si="24"/>
        <v>10387.407459999999</v>
      </c>
      <c r="H1266" s="2">
        <f t="shared" si="23"/>
        <v>0.36000000000058208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154736.13</v>
      </c>
      <c r="D1270" s="1">
        <f>BILANCA!E294</f>
        <v>156165.65</v>
      </c>
      <c r="E1270" s="1">
        <v>0</v>
      </c>
      <c r="F1270" s="1">
        <v>0</v>
      </c>
      <c r="G1270" s="2">
        <f t="shared" si="24"/>
        <v>134048.35240999999</v>
      </c>
      <c r="H1270" s="2">
        <f t="shared" si="23"/>
        <v>0.48000000001047738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161816.07999999999</v>
      </c>
      <c r="D1299" s="6">
        <f>'RAS-funkcijski'!E5</f>
        <v>173545.72</v>
      </c>
      <c r="E1299" s="6">
        <v>0</v>
      </c>
      <c r="F1299" s="6">
        <v>0</v>
      </c>
      <c r="G1299" s="7">
        <f t="shared" si="24"/>
        <v>508.90752000000003</v>
      </c>
      <c r="H1299" s="7">
        <f t="shared" si="23"/>
        <v>0.35999999998603016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158614.13999999998</v>
      </c>
      <c r="D1300" s="1">
        <f>'RAS-funkcijski'!E6</f>
        <v>173010.28</v>
      </c>
      <c r="E1300" s="1">
        <v>0</v>
      </c>
      <c r="F1300" s="1">
        <v>0</v>
      </c>
      <c r="G1300" s="2">
        <f t="shared" si="24"/>
        <v>1009.2693999999999</v>
      </c>
      <c r="H1300" s="2">
        <f t="shared" si="23"/>
        <v>0.41999999998370185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22167.15</v>
      </c>
      <c r="D1301" s="1">
        <f>'RAS-funkcijski'!E7</f>
        <v>25209.68</v>
      </c>
      <c r="E1301" s="1">
        <v>0</v>
      </c>
      <c r="F1301" s="1">
        <v>0</v>
      </c>
      <c r="G1301" s="2">
        <f t="shared" si="24"/>
        <v>217.75953000000001</v>
      </c>
      <c r="H1301" s="2">
        <f t="shared" si="23"/>
        <v>0.47000000000116415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136446.99</v>
      </c>
      <c r="D1302" s="1">
        <f>'RAS-funkcijski'!E8</f>
        <v>147800.6</v>
      </c>
      <c r="E1302" s="1">
        <v>0</v>
      </c>
      <c r="F1302" s="1">
        <v>0</v>
      </c>
      <c r="G1302" s="2">
        <f t="shared" si="24"/>
        <v>1728.1927599999999</v>
      </c>
      <c r="H1302" s="2">
        <f t="shared" si="23"/>
        <v>0.41000000000349246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3201.94</v>
      </c>
      <c r="D1307" s="1">
        <f>'RAS-funkcijski'!E13</f>
        <v>535.44000000000005</v>
      </c>
      <c r="E1307" s="1">
        <v>0</v>
      </c>
      <c r="F1307" s="1">
        <v>0</v>
      </c>
      <c r="G1307" s="2">
        <f t="shared" si="24"/>
        <v>38.455379999999998</v>
      </c>
      <c r="H1307" s="2">
        <f t="shared" si="23"/>
        <v>0.5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3201.94</v>
      </c>
      <c r="D1310" s="1">
        <f>'RAS-funkcijski'!E16</f>
        <v>535.44000000000005</v>
      </c>
      <c r="E1310" s="1">
        <v>0</v>
      </c>
      <c r="F1310" s="1">
        <v>0</v>
      </c>
      <c r="G1310" s="2">
        <f t="shared" si="24"/>
        <v>51.27384</v>
      </c>
      <c r="H1310" s="2">
        <f t="shared" si="23"/>
        <v>0.5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1327.23</v>
      </c>
      <c r="D1316" s="1">
        <f>'RAS-funkcijski'!E22</f>
        <v>1327.23</v>
      </c>
      <c r="E1316" s="1">
        <v>0</v>
      </c>
      <c r="F1316" s="1">
        <v>0</v>
      </c>
      <c r="G1316" s="2">
        <f t="shared" si="24"/>
        <v>71.670419999999993</v>
      </c>
      <c r="H1316" s="2">
        <f t="shared" si="23"/>
        <v>0.46000000000003638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1327.23</v>
      </c>
      <c r="D1318" s="1">
        <f>'RAS-funkcijski'!E24</f>
        <v>1327.23</v>
      </c>
      <c r="E1318" s="1">
        <v>0</v>
      </c>
      <c r="F1318" s="1">
        <v>0</v>
      </c>
      <c r="G1318" s="2">
        <f t="shared" si="24"/>
        <v>79.633800000000008</v>
      </c>
      <c r="H1318" s="2">
        <f t="shared" si="23"/>
        <v>0.46000000000003638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20970.2</v>
      </c>
      <c r="D1322" s="1">
        <f>'RAS-funkcijski'!E28</f>
        <v>21062</v>
      </c>
      <c r="E1322" s="1">
        <v>0</v>
      </c>
      <c r="F1322" s="1">
        <v>0</v>
      </c>
      <c r="G1322" s="2">
        <f t="shared" si="24"/>
        <v>1514.2608</v>
      </c>
      <c r="H1322" s="2">
        <f t="shared" si="23"/>
        <v>0.2000000000007276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20970.2</v>
      </c>
      <c r="D1324" s="1">
        <f>'RAS-funkcijski'!E30</f>
        <v>21062</v>
      </c>
      <c r="E1324" s="1">
        <v>0</v>
      </c>
      <c r="F1324" s="1">
        <v>0</v>
      </c>
      <c r="G1324" s="2">
        <f t="shared" si="24"/>
        <v>1640.4492</v>
      </c>
      <c r="H1324" s="2">
        <f t="shared" si="23"/>
        <v>0.2000000000007276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158720.84</v>
      </c>
      <c r="D1329" s="1">
        <f>'RAS-funkcijski'!E35</f>
        <v>140409.32</v>
      </c>
      <c r="E1329" s="1">
        <v>0</v>
      </c>
      <c r="F1329" s="1">
        <v>0</v>
      </c>
      <c r="G1329" s="2">
        <f t="shared" si="24"/>
        <v>13625.723880000001</v>
      </c>
      <c r="H1329" s="2">
        <f t="shared" si="23"/>
        <v>0.48000000001047738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708.47</v>
      </c>
      <c r="D1333" s="1">
        <f>'RAS-funkcijski'!E39</f>
        <v>17113.61</v>
      </c>
      <c r="E1333" s="1">
        <v>0</v>
      </c>
      <c r="F1333" s="1">
        <v>0</v>
      </c>
      <c r="G1333" s="2">
        <f t="shared" si="24"/>
        <v>1222.7491500000001</v>
      </c>
      <c r="H1333" s="2">
        <f t="shared" si="23"/>
        <v>0.85999999999944521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708.47</v>
      </c>
      <c r="D1334" s="1">
        <f>'RAS-funkcijski'!E40</f>
        <v>17113.61</v>
      </c>
      <c r="E1334" s="1">
        <v>0</v>
      </c>
      <c r="F1334" s="1">
        <v>0</v>
      </c>
      <c r="G1334" s="2">
        <f t="shared" si="24"/>
        <v>1257.6848400000001</v>
      </c>
      <c r="H1334" s="2">
        <f t="shared" si="23"/>
        <v>0.85999999999944521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158012.37</v>
      </c>
      <c r="D1348" s="1">
        <f>'RAS-funkcijski'!E54</f>
        <v>123295.71</v>
      </c>
      <c r="E1348" s="1">
        <v>0</v>
      </c>
      <c r="F1348" s="1">
        <v>0</v>
      </c>
      <c r="G1348" s="2">
        <f t="shared" si="24"/>
        <v>20230.1895</v>
      </c>
      <c r="H1348" s="2">
        <f t="shared" si="27"/>
        <v>0.65999999998894054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158012.37</v>
      </c>
      <c r="D1349" s="1">
        <f>'RAS-funkcijski'!E55</f>
        <v>123295.71</v>
      </c>
      <c r="E1349" s="1">
        <v>0</v>
      </c>
      <c r="F1349" s="1">
        <v>0</v>
      </c>
      <c r="G1349" s="2">
        <f t="shared" si="24"/>
        <v>20634.793290000001</v>
      </c>
      <c r="H1349" s="2">
        <f t="shared" si="27"/>
        <v>0.65999999998894054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47772.160000000003</v>
      </c>
      <c r="D1369" s="1">
        <f>'RAS-funkcijski'!E75</f>
        <v>91909.1</v>
      </c>
      <c r="E1369" s="1">
        <v>0</v>
      </c>
      <c r="F1369" s="1">
        <v>0</v>
      </c>
      <c r="G1369" s="2">
        <f t="shared" si="24"/>
        <v>16442.915559999998</v>
      </c>
      <c r="H1369" s="2">
        <f t="shared" si="27"/>
        <v>0.26000000000931323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47772.160000000003</v>
      </c>
      <c r="D1375" s="1">
        <f>'RAS-funkcijski'!E81</f>
        <v>91909.1</v>
      </c>
      <c r="E1375" s="1">
        <v>0</v>
      </c>
      <c r="F1375" s="1">
        <v>0</v>
      </c>
      <c r="G1375" s="2">
        <f t="shared" si="24"/>
        <v>17832.457720000002</v>
      </c>
      <c r="H1375" s="2">
        <f t="shared" si="27"/>
        <v>0.26000000000931323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264643.11</v>
      </c>
      <c r="D1376" s="1">
        <f>'RAS-funkcijski'!E82</f>
        <v>194023.97999999998</v>
      </c>
      <c r="E1376" s="1">
        <v>0</v>
      </c>
      <c r="F1376" s="1">
        <v>0</v>
      </c>
      <c r="G1376" s="2">
        <f t="shared" si="24"/>
        <v>50909.903460000001</v>
      </c>
      <c r="H1376" s="2">
        <f t="shared" si="27"/>
        <v>0.13000000000465661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156730.38</v>
      </c>
      <c r="D1378" s="1">
        <f>'RAS-funkcijski'!E84</f>
        <v>94184.48</v>
      </c>
      <c r="E1378" s="1">
        <v>0</v>
      </c>
      <c r="F1378" s="1">
        <v>0</v>
      </c>
      <c r="G1378" s="2">
        <f t="shared" si="24"/>
        <v>27607.947200000002</v>
      </c>
      <c r="H1378" s="2">
        <f t="shared" si="27"/>
        <v>0.86000000000058208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107912.73</v>
      </c>
      <c r="D1380" s="1">
        <f>'RAS-funkcijski'!E86</f>
        <v>99839.5</v>
      </c>
      <c r="E1380" s="1">
        <v>0</v>
      </c>
      <c r="F1380" s="1">
        <v>0</v>
      </c>
      <c r="G1380" s="2">
        <f t="shared" si="24"/>
        <v>25222.521860000001</v>
      </c>
      <c r="H1380" s="2">
        <f t="shared" si="27"/>
        <v>0.77000000000407454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48190.29</v>
      </c>
      <c r="D1401" s="1">
        <f>'RAS-funkcijski'!E107</f>
        <v>56157.71</v>
      </c>
      <c r="E1401" s="1">
        <v>0</v>
      </c>
      <c r="F1401" s="1">
        <v>0</v>
      </c>
      <c r="G1401" s="2">
        <f t="shared" si="24"/>
        <v>16532.08813</v>
      </c>
      <c r="H1401" s="2">
        <f t="shared" si="27"/>
        <v>0.58000000000174623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10678.21</v>
      </c>
      <c r="D1402" s="1">
        <f>'RAS-funkcijski'!E108</f>
        <v>10354.459999999999</v>
      </c>
      <c r="E1402" s="1">
        <v>0</v>
      </c>
      <c r="F1402" s="1">
        <v>0</v>
      </c>
      <c r="G1402" s="2">
        <f t="shared" si="24"/>
        <v>3264.2615199999991</v>
      </c>
      <c r="H1402" s="2">
        <f t="shared" si="27"/>
        <v>0.66999999999825377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28138.53</v>
      </c>
      <c r="D1403" s="1">
        <f>'RAS-funkcijski'!E109</f>
        <v>35269.64</v>
      </c>
      <c r="E1403" s="1">
        <v>0</v>
      </c>
      <c r="F1403" s="1">
        <v>0</v>
      </c>
      <c r="G1403" s="2">
        <f t="shared" si="24"/>
        <v>10361.170049999999</v>
      </c>
      <c r="H1403" s="2">
        <f t="shared" si="27"/>
        <v>0.83000000000174623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1327.23</v>
      </c>
      <c r="D1405" s="1">
        <f>'RAS-funkcijski'!E111</f>
        <v>3000</v>
      </c>
      <c r="E1405" s="1">
        <v>0</v>
      </c>
      <c r="F1405" s="1">
        <v>0</v>
      </c>
      <c r="G1405" s="2">
        <f t="shared" si="24"/>
        <v>784.01360999999997</v>
      </c>
      <c r="H1405" s="2">
        <f t="shared" si="27"/>
        <v>0.23000000000001819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8046.32</v>
      </c>
      <c r="D1407" s="1">
        <f>'RAS-funkcijski'!E113</f>
        <v>7533.61</v>
      </c>
      <c r="E1407" s="1">
        <v>0</v>
      </c>
      <c r="F1407" s="1">
        <v>0</v>
      </c>
      <c r="G1407" s="2">
        <f t="shared" si="24"/>
        <v>2519.3758599999996</v>
      </c>
      <c r="H1407" s="2">
        <f t="shared" si="27"/>
        <v>0.71000000000003638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18020.32</v>
      </c>
      <c r="D1408" s="1">
        <f>'RAS-funkcijski'!E114</f>
        <v>15834.69</v>
      </c>
      <c r="E1408" s="1">
        <v>0</v>
      </c>
      <c r="F1408" s="1">
        <v>0</v>
      </c>
      <c r="G1408" s="2">
        <f t="shared" si="24"/>
        <v>5465.8670000000002</v>
      </c>
      <c r="H1408" s="2">
        <f t="shared" si="27"/>
        <v>0.62999999999919964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6010.23</v>
      </c>
      <c r="D1409" s="1">
        <f>'RAS-funkcijski'!E115</f>
        <v>6919.33</v>
      </c>
      <c r="E1409" s="1">
        <v>0</v>
      </c>
      <c r="F1409" s="1">
        <v>0</v>
      </c>
      <c r="G1409" s="2">
        <f t="shared" si="24"/>
        <v>2203.2267899999997</v>
      </c>
      <c r="H1409" s="2">
        <f t="shared" si="27"/>
        <v>0.55999999999949068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6010.23</v>
      </c>
      <c r="D1410" s="1">
        <f>'RAS-funkcijski'!E116</f>
        <v>6919.33</v>
      </c>
      <c r="E1410" s="1">
        <v>0</v>
      </c>
      <c r="F1410" s="1">
        <v>0</v>
      </c>
      <c r="G1410" s="2">
        <f t="shared" si="24"/>
        <v>2223.0756799999999</v>
      </c>
      <c r="H1410" s="2">
        <f t="shared" si="27"/>
        <v>0.55999999999949068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12010.09</v>
      </c>
      <c r="D1419" s="1">
        <f>'RAS-funkcijski'!E125</f>
        <v>8915.36</v>
      </c>
      <c r="E1419" s="1">
        <v>0</v>
      </c>
      <c r="F1419" s="1">
        <v>0</v>
      </c>
      <c r="G1419" s="2">
        <f t="shared" si="24"/>
        <v>3610.73801</v>
      </c>
      <c r="H1419" s="2">
        <f t="shared" si="27"/>
        <v>0.4500000000007276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26787.88</v>
      </c>
      <c r="D1423" s="1">
        <f>'RAS-funkcijski'!E129</f>
        <v>162118.26</v>
      </c>
      <c r="E1423" s="1">
        <v>0</v>
      </c>
      <c r="F1423" s="1">
        <v>0</v>
      </c>
      <c r="G1423" s="2">
        <f t="shared" si="24"/>
        <v>43878.05</v>
      </c>
      <c r="H1423" s="2">
        <f t="shared" si="27"/>
        <v>0.38000000000829459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26787.88</v>
      </c>
      <c r="D1432" s="1">
        <f>'RAS-funkcijski'!E138</f>
        <v>162118.26</v>
      </c>
      <c r="E1432" s="1">
        <v>0</v>
      </c>
      <c r="F1432" s="1">
        <v>0</v>
      </c>
      <c r="G1432" s="2">
        <f t="shared" si="24"/>
        <v>47037.269600000007</v>
      </c>
      <c r="H1432" s="2">
        <f t="shared" si="27"/>
        <v>0.38000000000829459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748248.11</v>
      </c>
      <c r="D1435" s="13">
        <f>'RAS-funkcijski'!E141</f>
        <v>856388.00999999989</v>
      </c>
      <c r="E1435" s="13">
        <v>0</v>
      </c>
      <c r="F1435" s="13">
        <v>0</v>
      </c>
      <c r="G1435" s="14">
        <f t="shared" si="24"/>
        <v>337160.30580999999</v>
      </c>
      <c r="H1435" s="14">
        <f t="shared" si="27"/>
        <v>0.11999999987892807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2408.33</v>
      </c>
      <c r="D1436" s="6">
        <f>'P-VRIO'!E5</f>
        <v>0</v>
      </c>
      <c r="E1436" s="6">
        <v>0</v>
      </c>
      <c r="F1436" s="6">
        <v>0</v>
      </c>
      <c r="G1436" s="7">
        <f t="shared" si="24"/>
        <v>2.4083299999999999</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2408.33</v>
      </c>
      <c r="D1453" s="1">
        <f>'P-VRIO'!E22</f>
        <v>0</v>
      </c>
      <c r="E1453" s="1">
        <v>0</v>
      </c>
      <c r="F1453" s="1">
        <v>0</v>
      </c>
      <c r="G1453" s="2">
        <f t="shared" si="24"/>
        <v>43.349939999999997</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2408.33</v>
      </c>
      <c r="D1454" s="1">
        <f>'P-VRIO'!E23</f>
        <v>0</v>
      </c>
      <c r="E1454" s="1">
        <v>0</v>
      </c>
      <c r="F1454" s="1">
        <v>0</v>
      </c>
      <c r="G1454" s="2">
        <f t="shared" si="24"/>
        <v>45.758269999999996</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2408.33</v>
      </c>
      <c r="D1456" s="1">
        <f>'P-VRIO'!E25</f>
        <v>0</v>
      </c>
      <c r="E1456" s="1">
        <v>0</v>
      </c>
      <c r="F1456" s="1">
        <v>0</v>
      </c>
      <c r="G1456" s="2">
        <f t="shared" si="24"/>
        <v>50.574930000000002</v>
      </c>
      <c r="H1456" s="2">
        <f t="shared" si="27"/>
        <v>0.32999999999992724</v>
      </c>
      <c r="I1456" s="10">
        <f t="shared" si="30"/>
        <v>16.68972689999632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418893.38</v>
      </c>
      <c r="D1480" s="6"/>
      <c r="E1480" s="6">
        <v>0</v>
      </c>
      <c r="F1480" s="6">
        <v>0</v>
      </c>
      <c r="G1480" s="7">
        <f t="shared" ref="G1480:G1580" si="34">B1480/1000*C1480</f>
        <v>418.89338000000004</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870803.02</v>
      </c>
      <c r="D1481" s="1">
        <v>0</v>
      </c>
      <c r="E1481" s="1">
        <v>0</v>
      </c>
      <c r="F1481" s="1">
        <v>0</v>
      </c>
      <c r="G1481" s="2">
        <f t="shared" si="34"/>
        <v>1741.6060400000001</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562089.66</v>
      </c>
      <c r="D1483" s="1">
        <v>0</v>
      </c>
      <c r="E1483" s="1">
        <v>0</v>
      </c>
      <c r="F1483" s="1">
        <v>0</v>
      </c>
      <c r="G1483" s="2">
        <f t="shared" si="34"/>
        <v>2248.3586400000004</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166041.20000000001</v>
      </c>
      <c r="D1484" s="1">
        <v>0</v>
      </c>
      <c r="E1484" s="1">
        <v>0</v>
      </c>
      <c r="F1484" s="1">
        <v>0</v>
      </c>
      <c r="G1484" s="2">
        <f t="shared" si="34"/>
        <v>830.20600000000013</v>
      </c>
      <c r="H1484" s="2">
        <f t="shared" si="35"/>
        <v>0.20000000001164153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328297.71000000002</v>
      </c>
      <c r="D1485" s="1">
        <v>0</v>
      </c>
      <c r="E1485" s="1">
        <v>0</v>
      </c>
      <c r="F1485" s="1">
        <v>0</v>
      </c>
      <c r="G1485" s="2">
        <f t="shared" si="34"/>
        <v>1969.7862600000001</v>
      </c>
      <c r="H1485" s="2">
        <f t="shared" si="35"/>
        <v>0.28999999997904524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10325.32</v>
      </c>
      <c r="D1486" s="1">
        <v>0</v>
      </c>
      <c r="E1486" s="1">
        <v>0</v>
      </c>
      <c r="F1486" s="1">
        <v>0</v>
      </c>
      <c r="G1486" s="2">
        <f t="shared" si="34"/>
        <v>72.277240000000006</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15938.32</v>
      </c>
      <c r="D1487" s="1">
        <v>0</v>
      </c>
      <c r="E1487" s="1">
        <v>0</v>
      </c>
      <c r="F1487" s="1">
        <v>0</v>
      </c>
      <c r="G1487" s="2">
        <f t="shared" si="34"/>
        <v>127.50655999999999</v>
      </c>
      <c r="H1487" s="2">
        <f t="shared" si="35"/>
        <v>0.31999999999970896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37604.86</v>
      </c>
      <c r="D1489" s="1">
        <v>0</v>
      </c>
      <c r="E1489" s="1">
        <v>0</v>
      </c>
      <c r="F1489" s="1">
        <v>0</v>
      </c>
      <c r="G1489" s="2">
        <f t="shared" si="34"/>
        <v>376.04860000000002</v>
      </c>
      <c r="H1489" s="2">
        <f t="shared" si="35"/>
        <v>0.13999999999941792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3882.25</v>
      </c>
      <c r="D1491" s="1">
        <v>0</v>
      </c>
      <c r="E1491" s="1">
        <v>0</v>
      </c>
      <c r="F1491" s="1">
        <v>0</v>
      </c>
      <c r="G1491" s="2">
        <f t="shared" si="34"/>
        <v>46.587000000000003</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285270.52</v>
      </c>
      <c r="D1492" s="1">
        <v>0</v>
      </c>
      <c r="E1492" s="1">
        <v>0</v>
      </c>
      <c r="F1492" s="1">
        <v>0</v>
      </c>
      <c r="G1492" s="2">
        <f t="shared" si="34"/>
        <v>3708.51676</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23442.84</v>
      </c>
      <c r="D1493" s="1">
        <v>0</v>
      </c>
      <c r="E1493" s="1">
        <v>0</v>
      </c>
      <c r="F1493" s="1">
        <v>0</v>
      </c>
      <c r="G1493" s="2">
        <f t="shared" si="34"/>
        <v>328.19976000000003</v>
      </c>
      <c r="H1493" s="2">
        <f t="shared" si="35"/>
        <v>0.15999999999985448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23442.84</v>
      </c>
      <c r="D1497" s="1">
        <v>0</v>
      </c>
      <c r="E1497" s="1">
        <v>0</v>
      </c>
      <c r="F1497" s="1">
        <v>0</v>
      </c>
      <c r="G1497" s="2">
        <f t="shared" si="34"/>
        <v>421.97111999999998</v>
      </c>
      <c r="H1497" s="2">
        <f t="shared" si="35"/>
        <v>0.15999999999985448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892531.04999999993</v>
      </c>
      <c r="D1499" s="1">
        <v>0</v>
      </c>
      <c r="E1499" s="1">
        <v>0</v>
      </c>
      <c r="F1499" s="1">
        <v>0</v>
      </c>
      <c r="G1499" s="2">
        <f t="shared" si="34"/>
        <v>17850.620999999999</v>
      </c>
      <c r="H1499" s="2">
        <f t="shared" si="35"/>
        <v>4.9999999930150807E-2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511532.73</v>
      </c>
      <c r="D1501" s="1">
        <v>0</v>
      </c>
      <c r="E1501" s="1">
        <v>0</v>
      </c>
      <c r="F1501" s="1">
        <v>0</v>
      </c>
      <c r="G1501" s="2">
        <f t="shared" si="34"/>
        <v>11253.72006</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165541.24</v>
      </c>
      <c r="D1502" s="1">
        <v>0</v>
      </c>
      <c r="E1502" s="1">
        <v>0</v>
      </c>
      <c r="F1502" s="1">
        <v>0</v>
      </c>
      <c r="G1502" s="2">
        <f t="shared" si="34"/>
        <v>3807.4485199999999</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292450.38</v>
      </c>
      <c r="D1503" s="1">
        <v>0</v>
      </c>
      <c r="E1503" s="1">
        <v>0</v>
      </c>
      <c r="F1503" s="1">
        <v>0</v>
      </c>
      <c r="G1503" s="2">
        <f t="shared" si="34"/>
        <v>7018.8091199999999</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11990.4</v>
      </c>
      <c r="D1504" s="1">
        <v>0</v>
      </c>
      <c r="E1504" s="1">
        <v>0</v>
      </c>
      <c r="F1504" s="1">
        <v>0</v>
      </c>
      <c r="G1504" s="2">
        <f t="shared" si="34"/>
        <v>299.76</v>
      </c>
      <c r="H1504" s="2">
        <f t="shared" si="35"/>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37585.480000000003</v>
      </c>
      <c r="D1507" s="1">
        <v>0</v>
      </c>
      <c r="E1507" s="1">
        <v>0</v>
      </c>
      <c r="F1507" s="1">
        <v>0</v>
      </c>
      <c r="G1507" s="2">
        <f t="shared" si="34"/>
        <v>1052.3934400000001</v>
      </c>
      <c r="H1507" s="2">
        <f t="shared" si="35"/>
        <v>0.48000000000320142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3965.23</v>
      </c>
      <c r="D1509" s="1">
        <v>0</v>
      </c>
      <c r="E1509" s="1">
        <v>0</v>
      </c>
      <c r="F1509" s="1">
        <v>0</v>
      </c>
      <c r="G1509" s="2">
        <f t="shared" si="34"/>
        <v>118.95689999999999</v>
      </c>
      <c r="H1509" s="2">
        <f t="shared" si="35"/>
        <v>0.23000000000001819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358985</v>
      </c>
      <c r="D1510" s="1">
        <v>0</v>
      </c>
      <c r="E1510" s="1">
        <v>0</v>
      </c>
      <c r="F1510" s="1">
        <v>0</v>
      </c>
      <c r="G1510" s="2">
        <f t="shared" si="34"/>
        <v>11128.535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22013.32</v>
      </c>
      <c r="D1511" s="1">
        <v>0</v>
      </c>
      <c r="E1511" s="1">
        <v>0</v>
      </c>
      <c r="F1511" s="1">
        <v>0</v>
      </c>
      <c r="G1511" s="2">
        <f t="shared" si="34"/>
        <v>704.42624000000001</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22013.32</v>
      </c>
      <c r="D1515" s="1">
        <v>0</v>
      </c>
      <c r="E1515" s="1">
        <v>0</v>
      </c>
      <c r="F1515" s="1">
        <v>0</v>
      </c>
      <c r="G1515" s="2">
        <f t="shared" si="34"/>
        <v>792.47951999999998</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397165.35</v>
      </c>
      <c r="D1517" s="1">
        <v>0</v>
      </c>
      <c r="E1517" s="1">
        <v>0</v>
      </c>
      <c r="F1517" s="1">
        <v>0</v>
      </c>
      <c r="G1517" s="2">
        <f t="shared" si="34"/>
        <v>15092.283299999999</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164107.18</v>
      </c>
      <c r="D1518" s="1">
        <v>0</v>
      </c>
      <c r="E1518" s="1">
        <v>0</v>
      </c>
      <c r="F1518" s="1">
        <v>0</v>
      </c>
      <c r="G1518" s="2">
        <f t="shared" si="34"/>
        <v>6400.1800199999998</v>
      </c>
      <c r="H1518" s="2">
        <f t="shared" si="35"/>
        <v>0.17999999999301508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127138.37999999999</v>
      </c>
      <c r="D1524" s="1">
        <v>0</v>
      </c>
      <c r="E1524" s="1">
        <v>0</v>
      </c>
      <c r="F1524" s="1">
        <v>0</v>
      </c>
      <c r="G1524" s="2">
        <f t="shared" si="34"/>
        <v>5721.2270999999992</v>
      </c>
      <c r="H1524" s="2">
        <f t="shared" si="35"/>
        <v>0.3799999999901047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126789.48</v>
      </c>
      <c r="D1530" s="1">
        <v>0</v>
      </c>
      <c r="E1530" s="1">
        <v>0</v>
      </c>
      <c r="F1530" s="1">
        <v>0</v>
      </c>
      <c r="G1530" s="2">
        <f t="shared" si="34"/>
        <v>6466.2634799999996</v>
      </c>
      <c r="H1530" s="2">
        <f t="shared" si="35"/>
        <v>0.47999999999592546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92.03</v>
      </c>
      <c r="D1531" s="1">
        <v>0</v>
      </c>
      <c r="E1531" s="1">
        <v>0</v>
      </c>
      <c r="F1531" s="1">
        <v>0</v>
      </c>
      <c r="G1531" s="2">
        <f t="shared" si="34"/>
        <v>4.7855600000000003</v>
      </c>
      <c r="H1531" s="2">
        <f t="shared" si="35"/>
        <v>3.0000000000001137E-2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33592.5</v>
      </c>
      <c r="D1532" s="1">
        <v>0</v>
      </c>
      <c r="E1532" s="1">
        <v>0</v>
      </c>
      <c r="F1532" s="1">
        <v>0</v>
      </c>
      <c r="G1532" s="2">
        <f t="shared" si="34"/>
        <v>1780.4024999999999</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13437.72</v>
      </c>
      <c r="D1533" s="1">
        <v>0</v>
      </c>
      <c r="E1533" s="1">
        <v>0</v>
      </c>
      <c r="F1533" s="1">
        <v>0</v>
      </c>
      <c r="G1533" s="2">
        <f t="shared" si="34"/>
        <v>725.63687999999991</v>
      </c>
      <c r="H1533" s="2">
        <f t="shared" si="35"/>
        <v>0.28000000000065484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79667.23</v>
      </c>
      <c r="D1534" s="1">
        <v>0</v>
      </c>
      <c r="E1534" s="1">
        <v>0</v>
      </c>
      <c r="F1534" s="1">
        <v>0</v>
      </c>
      <c r="G1534" s="2">
        <f t="shared" si="34"/>
        <v>4381.6976500000001</v>
      </c>
      <c r="H1534" s="2">
        <f t="shared" si="35"/>
        <v>0.22999999999592546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348.9</v>
      </c>
      <c r="D1560" s="1">
        <v>0</v>
      </c>
      <c r="E1560" s="1">
        <v>0</v>
      </c>
      <c r="F1560" s="1">
        <v>0</v>
      </c>
      <c r="G1560" s="2">
        <f t="shared" si="34"/>
        <v>28.260899999999999</v>
      </c>
      <c r="H1560" s="2">
        <f t="shared" si="35"/>
        <v>0.10000000000002274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348.9</v>
      </c>
      <c r="D1564" s="1">
        <v>0</v>
      </c>
      <c r="E1564" s="1">
        <v>0</v>
      </c>
      <c r="F1564" s="1">
        <v>0</v>
      </c>
      <c r="G1564" s="2">
        <f t="shared" si="34"/>
        <v>29.656500000000001</v>
      </c>
      <c r="H1564" s="2">
        <f t="shared" si="35"/>
        <v>0.10000000000002274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36968.800000000003</v>
      </c>
      <c r="D1565" s="1">
        <v>0</v>
      </c>
      <c r="E1565" s="1">
        <v>0</v>
      </c>
      <c r="F1565" s="1">
        <v>0</v>
      </c>
      <c r="G1565" s="2">
        <f t="shared" si="34"/>
        <v>3179.3168000000001</v>
      </c>
      <c r="H1565" s="2">
        <f t="shared" si="35"/>
        <v>0.19999999999708962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22000</v>
      </c>
      <c r="D1566" s="1">
        <v>0</v>
      </c>
      <c r="E1566" s="1">
        <v>0</v>
      </c>
      <c r="F1566" s="1">
        <v>0</v>
      </c>
      <c r="G1566" s="2">
        <f t="shared" si="34"/>
        <v>1913.9999999999998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14968.8</v>
      </c>
      <c r="D1568" s="1">
        <v>0</v>
      </c>
      <c r="E1568" s="1">
        <v>0</v>
      </c>
      <c r="F1568" s="1">
        <v>0</v>
      </c>
      <c r="G1568" s="2">
        <f t="shared" si="34"/>
        <v>1332.2231999999999</v>
      </c>
      <c r="H1568" s="2">
        <f t="shared" si="35"/>
        <v>0.2000000000007276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233058.16999999998</v>
      </c>
      <c r="D1576" s="1">
        <v>0</v>
      </c>
      <c r="E1576" s="1">
        <v>0</v>
      </c>
      <c r="F1576" s="1">
        <v>0</v>
      </c>
      <c r="G1576" s="2">
        <f t="shared" si="34"/>
        <v>22606.642489999998</v>
      </c>
      <c r="H1576" s="2">
        <f t="shared" si="35"/>
        <v>0.16999999998370185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67851.539999999994</v>
      </c>
      <c r="D1578" s="1">
        <v>0</v>
      </c>
      <c r="E1578" s="1">
        <v>0</v>
      </c>
      <c r="F1578" s="1">
        <v>0</v>
      </c>
      <c r="G1578" s="2">
        <f t="shared" si="34"/>
        <v>6717.3024599999999</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9040.98</v>
      </c>
      <c r="D1579" s="1">
        <v>0</v>
      </c>
      <c r="E1579" s="1">
        <v>0</v>
      </c>
      <c r="F1579" s="1">
        <v>0</v>
      </c>
      <c r="G1579" s="2">
        <f t="shared" si="34"/>
        <v>904.09799999999996</v>
      </c>
      <c r="H1579" s="2">
        <f t="shared" si="35"/>
        <v>2.0000000000436557E-2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156165.65</v>
      </c>
      <c r="D1580" s="13">
        <v>0</v>
      </c>
      <c r="E1580" s="13">
        <v>0</v>
      </c>
      <c r="F1580" s="13">
        <v>0</v>
      </c>
      <c r="G1580" s="14">
        <f t="shared" si="34"/>
        <v>15772.73065</v>
      </c>
      <c r="H1580" s="14">
        <f t="shared" si="35"/>
        <v>0.35000000000582077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36926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676424.51</v>
      </c>
      <c r="I16" s="170">
        <f>'PR-RAS'!E6</f>
        <v>953196.95000000007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398084.02</v>
      </c>
      <c r="I17" s="170">
        <f>'PR-RAS'!E151</f>
        <v>571117.5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200322.65000000002</v>
      </c>
      <c r="I19" s="171">
        <f>'PR-RAS'!E646</f>
        <v>100579.22999999998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2312049.63</v>
      </c>
      <c r="I20" s="173">
        <f>BILANCA!E7</f>
        <v>2460103.13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649205.41</v>
      </c>
      <c r="I21" s="175">
        <f>BILANCA!E68</f>
        <v>727357.27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418893.38</v>
      </c>
      <c r="I22" s="175">
        <f>BILANCA!E176</f>
        <v>397165.35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2542361.66</v>
      </c>
      <c r="I23" s="177">
        <f>BILANCA!E237</f>
        <v>2790295.0500000003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161816.07999999999</v>
      </c>
      <c r="I24" s="173">
        <f>'RAS-funkcijski'!E5</f>
        <v>173545.72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158720.84</v>
      </c>
      <c r="I25" s="175">
        <f>'RAS-funkcijski'!E35</f>
        <v>140409.32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18020.32</v>
      </c>
      <c r="I27" s="175">
        <f>'RAS-funkcijski'!E114</f>
        <v>15834.69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748248.11</v>
      </c>
      <c r="I28" s="179">
        <f>'RAS-funkcijski'!E141</f>
        <v>856388.00999999989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2408.33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2408.33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418893.38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397165.35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164107.18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233058.16999999998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641" sqref="E6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676424.51</v>
      </c>
      <c r="E6" s="51">
        <f>E7+E44+E50+E82+E106+E124+E133+E139</f>
        <v>953196.95000000007</v>
      </c>
      <c r="F6" s="52">
        <f t="shared" ref="F6:F131" si="0">IF(D6&lt;&gt;0,IF(E6/D6&gt;=100,"&gt;&gt;100",E6/D6*100),"-")</f>
        <v>140.91697386896877</v>
      </c>
    </row>
    <row r="7" spans="1:25" ht="12.75" customHeight="1" x14ac:dyDescent="0.2">
      <c r="A7" s="53">
        <v>61</v>
      </c>
      <c r="B7" s="294" t="s">
        <v>60</v>
      </c>
      <c r="C7" s="50" t="s">
        <v>61</v>
      </c>
      <c r="D7" s="51">
        <f t="shared" ref="D7:E7" si="1">D8+D17+D23+D29+D37+D40</f>
        <v>98298.400000000009</v>
      </c>
      <c r="E7" s="51">
        <f t="shared" si="1"/>
        <v>162307.4</v>
      </c>
      <c r="F7" s="52">
        <f t="shared" si="0"/>
        <v>165.11703140641148</v>
      </c>
    </row>
    <row r="8" spans="1:25" ht="12.75" customHeight="1" x14ac:dyDescent="0.2">
      <c r="A8" s="53">
        <v>611</v>
      </c>
      <c r="B8" s="85" t="s">
        <v>62</v>
      </c>
      <c r="C8" s="50" t="s">
        <v>63</v>
      </c>
      <c r="D8" s="51">
        <f t="shared" ref="D8:E8" si="2">SUM(D9:D14)-D15-D16</f>
        <v>79196.930000000008</v>
      </c>
      <c r="E8" s="51">
        <f t="shared" si="2"/>
        <v>139444.78999999998</v>
      </c>
      <c r="F8" s="52">
        <f t="shared" si="0"/>
        <v>176.07347911086953</v>
      </c>
    </row>
    <row r="9" spans="1:25" ht="12.75" customHeight="1" x14ac:dyDescent="0.2">
      <c r="A9" s="53">
        <v>6111</v>
      </c>
      <c r="B9" s="85" t="s">
        <v>64</v>
      </c>
      <c r="C9" s="50" t="s">
        <v>65</v>
      </c>
      <c r="D9" s="242">
        <v>115172.97</v>
      </c>
      <c r="E9" s="242">
        <v>172578.84</v>
      </c>
      <c r="F9" s="52">
        <f t="shared" si="0"/>
        <v>149.8431793501548</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4612.2700000000004</v>
      </c>
      <c r="E13" s="242">
        <v>11681.78</v>
      </c>
      <c r="F13" s="52">
        <f t="shared" si="0"/>
        <v>253.27615252359465</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40588.31</v>
      </c>
      <c r="E15" s="242">
        <v>44815.83</v>
      </c>
      <c r="F15" s="52">
        <f t="shared" si="0"/>
        <v>110.41560981474716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18749.510000000002</v>
      </c>
      <c r="E23" s="51">
        <f t="shared" si="4"/>
        <v>21823.19</v>
      </c>
      <c r="F23" s="52">
        <f t="shared" si="0"/>
        <v>116.39338841388387</v>
      </c>
    </row>
    <row r="24" spans="1:6" ht="12.75" customHeight="1" x14ac:dyDescent="0.2">
      <c r="A24" s="53">
        <v>6131</v>
      </c>
      <c r="B24" s="85" t="s">
        <v>94</v>
      </c>
      <c r="C24" s="50" t="s">
        <v>95</v>
      </c>
      <c r="D24" s="242">
        <v>3619.47</v>
      </c>
      <c r="E24" s="242">
        <v>4988.41</v>
      </c>
      <c r="F24" s="52">
        <f t="shared" si="0"/>
        <v>137.82155951009403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15130.04</v>
      </c>
      <c r="E27" s="242">
        <v>16834.78</v>
      </c>
      <c r="F27" s="52">
        <f t="shared" si="0"/>
        <v>111.26725375478186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351.96</v>
      </c>
      <c r="E29" s="51">
        <f t="shared" si="5"/>
        <v>1039.42</v>
      </c>
      <c r="F29" s="52">
        <f t="shared" si="0"/>
        <v>295.32333219684057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351.96</v>
      </c>
      <c r="E31" s="242">
        <v>911.42</v>
      </c>
      <c r="F31" s="52">
        <f t="shared" si="0"/>
        <v>258.95556313217412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128</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484217.36</v>
      </c>
      <c r="E50" s="51">
        <f>E51+E54+E59+E62+E65+E68+E71+E74+E77</f>
        <v>712532.14</v>
      </c>
      <c r="F50" s="52">
        <f t="shared" si="0"/>
        <v>147.15129998643584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413786.69</v>
      </c>
      <c r="E59" s="51">
        <f t="shared" si="12"/>
        <v>495408.28</v>
      </c>
      <c r="F59" s="52">
        <f t="shared" si="0"/>
        <v>119.72552331250674</v>
      </c>
    </row>
    <row r="60" spans="1:6" ht="24" x14ac:dyDescent="0.2">
      <c r="A60" s="53">
        <v>6331</v>
      </c>
      <c r="B60" s="86" t="s">
        <v>166</v>
      </c>
      <c r="C60" s="50" t="s">
        <v>167</v>
      </c>
      <c r="D60" s="242">
        <v>337501.8</v>
      </c>
      <c r="E60" s="242">
        <v>320508</v>
      </c>
      <c r="F60" s="52">
        <f t="shared" si="0"/>
        <v>94.964826854256785</v>
      </c>
    </row>
    <row r="61" spans="1:6" ht="24" x14ac:dyDescent="0.2">
      <c r="A61" s="53">
        <v>6332</v>
      </c>
      <c r="B61" s="86" t="s">
        <v>168</v>
      </c>
      <c r="C61" s="50" t="s">
        <v>169</v>
      </c>
      <c r="D61" s="242">
        <v>76284.89</v>
      </c>
      <c r="E61" s="242">
        <v>174900.28</v>
      </c>
      <c r="F61" s="52">
        <f t="shared" si="0"/>
        <v>229.27250730780369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70430.67</v>
      </c>
      <c r="E74" s="51">
        <f t="shared" si="17"/>
        <v>217123.86</v>
      </c>
      <c r="F74" s="52">
        <f t="shared" si="0"/>
        <v>308.28027051283198</v>
      </c>
    </row>
    <row r="75" spans="1:6" ht="12.75" customHeight="1" x14ac:dyDescent="0.2">
      <c r="A75" s="53" t="s">
        <v>196</v>
      </c>
      <c r="B75" s="85" t="s">
        <v>197</v>
      </c>
      <c r="C75" s="50" t="s">
        <v>196</v>
      </c>
      <c r="D75" s="242">
        <v>8515.48</v>
      </c>
      <c r="E75" s="242">
        <v>130480.14</v>
      </c>
      <c r="F75" s="52">
        <f t="shared" si="0"/>
        <v>1532.2699366330494</v>
      </c>
    </row>
    <row r="76" spans="1:6" ht="12.75" customHeight="1" x14ac:dyDescent="0.2">
      <c r="A76" s="53" t="s">
        <v>198</v>
      </c>
      <c r="B76" s="85" t="s">
        <v>199</v>
      </c>
      <c r="C76" s="50" t="s">
        <v>198</v>
      </c>
      <c r="D76" s="242">
        <v>61915.19</v>
      </c>
      <c r="E76" s="242">
        <v>86643.72</v>
      </c>
      <c r="F76" s="52">
        <f t="shared" si="0"/>
        <v>139.93935898444306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12665.470000000001</v>
      </c>
      <c r="E82" s="51">
        <f t="shared" si="19"/>
        <v>14828.86</v>
      </c>
      <c r="F82" s="52">
        <f t="shared" si="0"/>
        <v>117.08100844263971</v>
      </c>
    </row>
    <row r="83" spans="1:6" ht="12.75" customHeight="1" x14ac:dyDescent="0.2">
      <c r="A83" s="53">
        <v>641</v>
      </c>
      <c r="B83" s="85" t="s">
        <v>212</v>
      </c>
      <c r="C83" s="50" t="s">
        <v>213</v>
      </c>
      <c r="D83" s="51">
        <f t="shared" ref="D83:E83" si="20">SUM(D84:D90)</f>
        <v>12.79</v>
      </c>
      <c r="E83" s="51">
        <f t="shared" si="20"/>
        <v>2.59</v>
      </c>
      <c r="F83" s="52">
        <f t="shared" si="0"/>
        <v>20.250195465207195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12.79</v>
      </c>
      <c r="E85" s="242">
        <v>2.59</v>
      </c>
      <c r="F85" s="52">
        <f t="shared" si="0"/>
        <v>20.250195465207195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12652.68</v>
      </c>
      <c r="E91" s="51">
        <f t="shared" si="21"/>
        <v>14826.27</v>
      </c>
      <c r="F91" s="52">
        <f t="shared" si="0"/>
        <v>117.17889016398107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12469.06</v>
      </c>
      <c r="E93" s="242">
        <v>14518.74</v>
      </c>
      <c r="F93" s="52">
        <f t="shared" si="0"/>
        <v>116.43812765356812</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183.62</v>
      </c>
      <c r="E97" s="242">
        <v>307.52999999999997</v>
      </c>
      <c r="F97" s="52">
        <f t="shared" si="0"/>
        <v>167.48175580002174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81243.28</v>
      </c>
      <c r="E106" s="51">
        <f t="shared" si="23"/>
        <v>62724.38</v>
      </c>
      <c r="F106" s="52">
        <f t="shared" si="0"/>
        <v>77.205622421940618</v>
      </c>
    </row>
    <row r="107" spans="1:6" ht="12.75" customHeight="1" x14ac:dyDescent="0.2">
      <c r="A107" s="53">
        <v>651</v>
      </c>
      <c r="B107" s="85" t="s">
        <v>260</v>
      </c>
      <c r="C107" s="50" t="s">
        <v>261</v>
      </c>
      <c r="D107" s="51">
        <f t="shared" ref="D107:E107" si="24">SUM(D108:D111)</f>
        <v>5330.08</v>
      </c>
      <c r="E107" s="51">
        <f t="shared" si="24"/>
        <v>5867.97</v>
      </c>
      <c r="F107" s="52">
        <f t="shared" si="0"/>
        <v>110.0915933719569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5330.08</v>
      </c>
      <c r="E109" s="242">
        <v>5867.97</v>
      </c>
      <c r="F109" s="52">
        <f t="shared" si="0"/>
        <v>110.0915933719569</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56904.85</v>
      </c>
      <c r="E112" s="51">
        <f t="shared" si="25"/>
        <v>39695.769999999997</v>
      </c>
      <c r="F112" s="52">
        <f t="shared" si="0"/>
        <v>69.758148909978672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490.32</v>
      </c>
      <c r="E114" s="242">
        <v>67.87</v>
      </c>
      <c r="F114" s="52">
        <f t="shared" si="0"/>
        <v>13.84198074726709</v>
      </c>
    </row>
    <row r="115" spans="1:6" ht="12.75" customHeight="1" x14ac:dyDescent="0.2">
      <c r="A115" s="53">
        <v>6524</v>
      </c>
      <c r="B115" s="85" t="s">
        <v>276</v>
      </c>
      <c r="C115" s="50" t="s">
        <v>277</v>
      </c>
      <c r="D115" s="242">
        <v>53560.99</v>
      </c>
      <c r="E115" s="242">
        <v>29803.67</v>
      </c>
      <c r="F115" s="52">
        <f t="shared" si="0"/>
        <v>55.644359822325917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2853.54</v>
      </c>
      <c r="E117" s="242">
        <v>9824.23</v>
      </c>
      <c r="F117" s="52">
        <f t="shared" si="0"/>
        <v>344.28218984138994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19008.349999999999</v>
      </c>
      <c r="E120" s="51">
        <f t="shared" si="26"/>
        <v>17160.64</v>
      </c>
      <c r="F120" s="52">
        <f t="shared" si="0"/>
        <v>90.279482437981201</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19008.349999999999</v>
      </c>
      <c r="E122" s="242">
        <v>17160.64</v>
      </c>
      <c r="F122" s="52">
        <f t="shared" si="0"/>
        <v>90.279482437981201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804.17</v>
      </c>
      <c r="F139" s="52" t="str">
        <f t="shared" si="31"/>
        <v>-</v>
      </c>
    </row>
    <row r="140" spans="1:6" ht="12.75" customHeight="1" x14ac:dyDescent="0.2">
      <c r="A140" s="53">
        <v>681</v>
      </c>
      <c r="B140" s="85" t="s">
        <v>326</v>
      </c>
      <c r="C140" s="50" t="s">
        <v>327</v>
      </c>
      <c r="D140" s="51">
        <f t="shared" ref="D140:E140" si="34">SUM(D141:D149)</f>
        <v>0</v>
      </c>
      <c r="E140" s="51">
        <f t="shared" si="34"/>
        <v>804.17</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804.17</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398084.02</v>
      </c>
      <c r="E151" s="51">
        <f t="shared" si="35"/>
        <v>571117.5</v>
      </c>
      <c r="F151" s="52">
        <f t="shared" si="31"/>
        <v>143.46657270995203</v>
      </c>
    </row>
    <row r="152" spans="1:6" ht="12.75" customHeight="1" x14ac:dyDescent="0.2">
      <c r="A152" s="53">
        <v>31</v>
      </c>
      <c r="B152" s="85" t="s">
        <v>349</v>
      </c>
      <c r="C152" s="50" t="s">
        <v>350</v>
      </c>
      <c r="D152" s="51">
        <f t="shared" ref="D152:E152" si="36">D153+D158+D159</f>
        <v>45214.850000000006</v>
      </c>
      <c r="E152" s="51">
        <f t="shared" si="36"/>
        <v>166041.19</v>
      </c>
      <c r="F152" s="52">
        <f t="shared" si="31"/>
        <v>367.22711675478297</v>
      </c>
    </row>
    <row r="153" spans="1:6" ht="12.75" customHeight="1" x14ac:dyDescent="0.2">
      <c r="A153" s="53">
        <v>311</v>
      </c>
      <c r="B153" s="85" t="s">
        <v>351</v>
      </c>
      <c r="C153" s="50" t="s">
        <v>352</v>
      </c>
      <c r="D153" s="51">
        <f t="shared" ref="D153:E153" si="37">SUM(D154:D157)</f>
        <v>38241.4</v>
      </c>
      <c r="E153" s="51">
        <f t="shared" si="37"/>
        <v>141613.21</v>
      </c>
      <c r="F153" s="52">
        <f t="shared" si="31"/>
        <v>370.3138744920426</v>
      </c>
    </row>
    <row r="154" spans="1:6" ht="12.75" customHeight="1" x14ac:dyDescent="0.2">
      <c r="A154" s="53">
        <v>3111</v>
      </c>
      <c r="B154" s="85" t="s">
        <v>353</v>
      </c>
      <c r="C154" s="50" t="s">
        <v>354</v>
      </c>
      <c r="D154" s="242">
        <v>38241.4</v>
      </c>
      <c r="E154" s="242">
        <v>141613.21</v>
      </c>
      <c r="F154" s="52">
        <f t="shared" si="31"/>
        <v>370.3138744920426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663.61</v>
      </c>
      <c r="E158" s="242">
        <v>1061.79</v>
      </c>
      <c r="F158" s="52">
        <f t="shared" si="31"/>
        <v>160.00210967285</v>
      </c>
    </row>
    <row r="159" spans="1:6" ht="12.75" customHeight="1" x14ac:dyDescent="0.2">
      <c r="A159" s="53">
        <v>313</v>
      </c>
      <c r="B159" s="85" t="s">
        <v>363</v>
      </c>
      <c r="C159" s="50" t="s">
        <v>364</v>
      </c>
      <c r="D159" s="51">
        <f t="shared" ref="D159:E159" si="38">SUM(D160:D162)</f>
        <v>6309.84</v>
      </c>
      <c r="E159" s="51">
        <f t="shared" si="38"/>
        <v>23366.19</v>
      </c>
      <c r="F159" s="52">
        <f t="shared" si="31"/>
        <v>370.31351032672774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6309.84</v>
      </c>
      <c r="E161" s="242">
        <v>23366.19</v>
      </c>
      <c r="F161" s="52">
        <f t="shared" si="31"/>
        <v>370.31351032672774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256574.36000000002</v>
      </c>
      <c r="E163" s="51">
        <f t="shared" si="39"/>
        <v>281655.67000000004</v>
      </c>
      <c r="F163" s="52">
        <f t="shared" si="31"/>
        <v>109.77545456997342</v>
      </c>
    </row>
    <row r="164" spans="1:6" ht="12.75" customHeight="1" x14ac:dyDescent="0.2">
      <c r="A164" s="53">
        <v>321</v>
      </c>
      <c r="B164" s="85" t="s">
        <v>372</v>
      </c>
      <c r="C164" s="50" t="s">
        <v>373</v>
      </c>
      <c r="D164" s="51">
        <f t="shared" ref="D164:E164" si="40">SUM(D165:D168)</f>
        <v>3787.1099999999997</v>
      </c>
      <c r="E164" s="51">
        <f t="shared" si="40"/>
        <v>7452</v>
      </c>
      <c r="F164" s="52">
        <f t="shared" si="31"/>
        <v>196.77273699470047</v>
      </c>
    </row>
    <row r="165" spans="1:6" ht="12.75" customHeight="1" x14ac:dyDescent="0.2">
      <c r="A165" s="53">
        <v>3211</v>
      </c>
      <c r="B165" s="85" t="s">
        <v>374</v>
      </c>
      <c r="C165" s="50" t="s">
        <v>375</v>
      </c>
      <c r="D165" s="242">
        <v>2791.43</v>
      </c>
      <c r="E165" s="242">
        <v>3560.75</v>
      </c>
      <c r="F165" s="52">
        <f t="shared" si="31"/>
        <v>127.56006777888035</v>
      </c>
    </row>
    <row r="166" spans="1:6" ht="12.75" customHeight="1" x14ac:dyDescent="0.2">
      <c r="A166" s="53">
        <v>3212</v>
      </c>
      <c r="B166" s="85" t="s">
        <v>376</v>
      </c>
      <c r="C166" s="50" t="s">
        <v>377</v>
      </c>
      <c r="D166" s="242">
        <v>394.45</v>
      </c>
      <c r="E166" s="242">
        <v>1474.5</v>
      </c>
      <c r="F166" s="52">
        <f t="shared" si="31"/>
        <v>373.81163645582456</v>
      </c>
    </row>
    <row r="167" spans="1:6" ht="12.75" customHeight="1" x14ac:dyDescent="0.2">
      <c r="A167" s="53">
        <v>3213</v>
      </c>
      <c r="B167" s="85" t="s">
        <v>378</v>
      </c>
      <c r="C167" s="50" t="s">
        <v>379</v>
      </c>
      <c r="D167" s="242">
        <v>601.23</v>
      </c>
      <c r="E167" s="242">
        <v>2416.75</v>
      </c>
      <c r="F167" s="52">
        <f t="shared" si="31"/>
        <v>401.96763301897772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22435.68</v>
      </c>
      <c r="E169" s="51">
        <f t="shared" si="41"/>
        <v>30320.600000000002</v>
      </c>
      <c r="F169" s="52">
        <f t="shared" si="31"/>
        <v>135.14455545809176</v>
      </c>
    </row>
    <row r="170" spans="1:6" ht="12.75" customHeight="1" x14ac:dyDescent="0.2">
      <c r="A170" s="53">
        <v>3221</v>
      </c>
      <c r="B170" s="85" t="s">
        <v>384</v>
      </c>
      <c r="C170" s="50" t="s">
        <v>385</v>
      </c>
      <c r="D170" s="242">
        <v>2663.02</v>
      </c>
      <c r="E170" s="242">
        <v>9859.6299999999992</v>
      </c>
      <c r="F170" s="52">
        <f t="shared" si="31"/>
        <v>370.24243152511059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19715.59</v>
      </c>
      <c r="E172" s="242">
        <v>20243.98</v>
      </c>
      <c r="F172" s="52">
        <f t="shared" si="31"/>
        <v>102.68006181909848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57.07</v>
      </c>
      <c r="E174" s="242">
        <v>216.99</v>
      </c>
      <c r="F174" s="52">
        <f t="shared" si="31"/>
        <v>380.21727702821096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198919.64</v>
      </c>
      <c r="E177" s="51">
        <f t="shared" si="42"/>
        <v>202563.23000000004</v>
      </c>
      <c r="F177" s="52">
        <f t="shared" si="31"/>
        <v>101.83168941990847</v>
      </c>
    </row>
    <row r="178" spans="1:6" ht="12.75" customHeight="1" x14ac:dyDescent="0.2">
      <c r="A178" s="53">
        <v>3231</v>
      </c>
      <c r="B178" s="85" t="s">
        <v>400</v>
      </c>
      <c r="C178" s="50" t="s">
        <v>401</v>
      </c>
      <c r="D178" s="242">
        <v>2107.3200000000002</v>
      </c>
      <c r="E178" s="242">
        <v>2188.2199999999998</v>
      </c>
      <c r="F178" s="52">
        <f t="shared" si="31"/>
        <v>103.83899929768614</v>
      </c>
    </row>
    <row r="179" spans="1:6" ht="12.75" customHeight="1" x14ac:dyDescent="0.2">
      <c r="A179" s="53">
        <v>3232</v>
      </c>
      <c r="B179" s="85" t="s">
        <v>402</v>
      </c>
      <c r="C179" s="50" t="s">
        <v>403</v>
      </c>
      <c r="D179" s="242">
        <v>94802.72</v>
      </c>
      <c r="E179" s="242">
        <v>55404.37</v>
      </c>
      <c r="F179" s="52">
        <f t="shared" si="31"/>
        <v>58.441751460295656</v>
      </c>
    </row>
    <row r="180" spans="1:6" ht="12.75" customHeight="1" x14ac:dyDescent="0.2">
      <c r="A180" s="53">
        <v>3233</v>
      </c>
      <c r="B180" s="85" t="s">
        <v>404</v>
      </c>
      <c r="C180" s="50" t="s">
        <v>405</v>
      </c>
      <c r="D180" s="242">
        <v>16177.12</v>
      </c>
      <c r="E180" s="242">
        <v>17143.11</v>
      </c>
      <c r="F180" s="52">
        <f t="shared" si="31"/>
        <v>105.97133482350381</v>
      </c>
    </row>
    <row r="181" spans="1:6" ht="12.75" customHeight="1" x14ac:dyDescent="0.2">
      <c r="A181" s="53">
        <v>3234</v>
      </c>
      <c r="B181" s="85" t="s">
        <v>406</v>
      </c>
      <c r="C181" s="50" t="s">
        <v>407</v>
      </c>
      <c r="D181" s="242">
        <v>35158.83</v>
      </c>
      <c r="E181" s="242">
        <v>76174.77</v>
      </c>
      <c r="F181" s="52">
        <f t="shared" si="31"/>
        <v>216.6590014514135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502.75</v>
      </c>
      <c r="E183" s="242">
        <v>1175.29</v>
      </c>
      <c r="F183" s="52">
        <f t="shared" si="31"/>
        <v>233.77225261064149</v>
      </c>
    </row>
    <row r="184" spans="1:6" ht="12.75" customHeight="1" x14ac:dyDescent="0.2">
      <c r="A184" s="53">
        <v>3237</v>
      </c>
      <c r="B184" s="85" t="s">
        <v>412</v>
      </c>
      <c r="C184" s="50" t="s">
        <v>413</v>
      </c>
      <c r="D184" s="242">
        <v>21859.57</v>
      </c>
      <c r="E184" s="242">
        <v>31792.51</v>
      </c>
      <c r="F184" s="52">
        <f t="shared" si="31"/>
        <v>145.43977763515019</v>
      </c>
    </row>
    <row r="185" spans="1:6" ht="12.75" customHeight="1" x14ac:dyDescent="0.2">
      <c r="A185" s="53">
        <v>3238</v>
      </c>
      <c r="B185" s="85" t="s">
        <v>414</v>
      </c>
      <c r="C185" s="50" t="s">
        <v>415</v>
      </c>
      <c r="D185" s="242">
        <v>13581.63</v>
      </c>
      <c r="E185" s="242">
        <v>9815.74</v>
      </c>
      <c r="F185" s="52">
        <f t="shared" si="31"/>
        <v>72.272179407037314</v>
      </c>
    </row>
    <row r="186" spans="1:6" ht="12.75" customHeight="1" x14ac:dyDescent="0.2">
      <c r="A186" s="53">
        <v>3239</v>
      </c>
      <c r="B186" s="85" t="s">
        <v>416</v>
      </c>
      <c r="C186" s="50" t="s">
        <v>417</v>
      </c>
      <c r="D186" s="242">
        <v>14729.7</v>
      </c>
      <c r="E186" s="242">
        <v>8869.2199999999993</v>
      </c>
      <c r="F186" s="52">
        <f t="shared" si="31"/>
        <v>60.213174742187547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31431.93</v>
      </c>
      <c r="E188" s="51">
        <f t="shared" si="43"/>
        <v>41319.839999999997</v>
      </c>
      <c r="F188" s="52">
        <f t="shared" si="31"/>
        <v>131.45817008373331</v>
      </c>
    </row>
    <row r="189" spans="1:6" ht="12.75" customHeight="1" x14ac:dyDescent="0.2">
      <c r="A189" s="53">
        <v>3291</v>
      </c>
      <c r="B189" s="232" t="s">
        <v>422</v>
      </c>
      <c r="C189" s="50" t="s">
        <v>423</v>
      </c>
      <c r="D189" s="242">
        <v>2734.18</v>
      </c>
      <c r="E189" s="242">
        <v>1862.44</v>
      </c>
      <c r="F189" s="52">
        <f t="shared" si="31"/>
        <v>68.116949140144399</v>
      </c>
    </row>
    <row r="190" spans="1:6" ht="12.75" customHeight="1" x14ac:dyDescent="0.2">
      <c r="A190" s="53">
        <v>3292</v>
      </c>
      <c r="B190" s="85" t="s">
        <v>424</v>
      </c>
      <c r="C190" s="50" t="s">
        <v>425</v>
      </c>
      <c r="D190" s="242">
        <v>335.39</v>
      </c>
      <c r="E190" s="242">
        <v>408.52</v>
      </c>
      <c r="F190" s="52">
        <f t="shared" si="31"/>
        <v>121.80446644205254</v>
      </c>
    </row>
    <row r="191" spans="1:6" ht="12.75" customHeight="1" x14ac:dyDescent="0.2">
      <c r="A191" s="53">
        <v>3293</v>
      </c>
      <c r="B191" s="85" t="s">
        <v>426</v>
      </c>
      <c r="C191" s="50" t="s">
        <v>427</v>
      </c>
      <c r="D191" s="242">
        <v>8675.98</v>
      </c>
      <c r="E191" s="242">
        <v>7124.37</v>
      </c>
      <c r="F191" s="52">
        <f t="shared" si="31"/>
        <v>82.116026085813942</v>
      </c>
    </row>
    <row r="192" spans="1:6" ht="12.75" customHeight="1" x14ac:dyDescent="0.2">
      <c r="A192" s="53">
        <v>3294</v>
      </c>
      <c r="B192" s="85" t="s">
        <v>428</v>
      </c>
      <c r="C192" s="50" t="s">
        <v>429</v>
      </c>
      <c r="D192" s="242">
        <v>1798.49</v>
      </c>
      <c r="E192" s="242">
        <v>1798.28</v>
      </c>
      <c r="F192" s="52">
        <f t="shared" si="31"/>
        <v>99.988323538079158</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17887.89</v>
      </c>
      <c r="E195" s="242">
        <v>30126.23</v>
      </c>
      <c r="F195" s="52">
        <f t="shared" si="31"/>
        <v>168.41690104310794</v>
      </c>
    </row>
    <row r="196" spans="1:6" ht="12.75" customHeight="1" x14ac:dyDescent="0.2">
      <c r="A196" s="53">
        <v>34</v>
      </c>
      <c r="B196" s="232" t="s">
        <v>436</v>
      </c>
      <c r="C196" s="50" t="s">
        <v>437</v>
      </c>
      <c r="D196" s="51">
        <f t="shared" ref="D196:E196" si="44">D197+D202+D210</f>
        <v>7798.83</v>
      </c>
      <c r="E196" s="51">
        <f t="shared" si="44"/>
        <v>10648.45</v>
      </c>
      <c r="F196" s="52">
        <f t="shared" si="31"/>
        <v>136.53907060418038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830.99</v>
      </c>
      <c r="E202" s="51">
        <f t="shared" si="46"/>
        <v>4856.97</v>
      </c>
      <c r="F202" s="52">
        <f t="shared" si="31"/>
        <v>584.47995764088625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830.99</v>
      </c>
      <c r="E205" s="242">
        <v>4856.97</v>
      </c>
      <c r="F205" s="52">
        <f t="shared" si="31"/>
        <v>584.47995764088625</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6967.84</v>
      </c>
      <c r="E210" s="51">
        <f t="shared" si="47"/>
        <v>5791.4800000000005</v>
      </c>
      <c r="F210" s="52">
        <f t="shared" si="31"/>
        <v>83.117293164022144</v>
      </c>
    </row>
    <row r="211" spans="1:6" ht="12.75" customHeight="1" x14ac:dyDescent="0.2">
      <c r="A211" s="53">
        <v>3431</v>
      </c>
      <c r="B211" s="232" t="s">
        <v>466</v>
      </c>
      <c r="C211" s="50" t="s">
        <v>467</v>
      </c>
      <c r="D211" s="242">
        <v>4329.42</v>
      </c>
      <c r="E211" s="242">
        <v>5043.26</v>
      </c>
      <c r="F211" s="52">
        <f t="shared" si="31"/>
        <v>116.48812081063977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2638.42</v>
      </c>
      <c r="E214" s="242">
        <v>748.22</v>
      </c>
      <c r="F214" s="52">
        <f t="shared" si="31"/>
        <v>28.358638882361415</v>
      </c>
    </row>
    <row r="215" spans="1:6" ht="12.75" customHeight="1" x14ac:dyDescent="0.2">
      <c r="A215" s="53">
        <v>35</v>
      </c>
      <c r="B215" s="85" t="s">
        <v>474</v>
      </c>
      <c r="C215" s="50" t="s">
        <v>475</v>
      </c>
      <c r="D215" s="51">
        <f t="shared" ref="D215:E215" si="48">D216+D219+D223</f>
        <v>0</v>
      </c>
      <c r="E215" s="51">
        <f t="shared" si="48"/>
        <v>15938.32</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15938.32</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15938.32</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6899.47</v>
      </c>
      <c r="E224" s="51">
        <f t="shared" si="51"/>
        <v>4530.17</v>
      </c>
      <c r="F224" s="52">
        <f t="shared" ref="F224:F235" si="52">IF(D224&lt;&gt;0,IF(E224/D224&gt;=100,"&gt;&gt;100",E224/D224*100),"-")</f>
        <v>65.65968110594001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6899.47</v>
      </c>
      <c r="E236" s="51">
        <f t="shared" si="56"/>
        <v>4530.17</v>
      </c>
      <c r="F236" s="52">
        <f t="shared" ref="F236:F239" si="57">IF(D236&lt;&gt;0,IF(E236/D236&gt;=100,"&gt;&gt;100",E236/D236*100),"-")</f>
        <v>65.65968110594001</v>
      </c>
    </row>
    <row r="237" spans="1:6" ht="12.75" customHeight="1" x14ac:dyDescent="0.2">
      <c r="A237" s="53" t="s">
        <v>518</v>
      </c>
      <c r="B237" s="85" t="s">
        <v>519</v>
      </c>
      <c r="C237" s="50" t="s">
        <v>518</v>
      </c>
      <c r="D237" s="242">
        <v>6899.47</v>
      </c>
      <c r="E237" s="242">
        <v>4530.17</v>
      </c>
      <c r="F237" s="52">
        <f t="shared" si="57"/>
        <v>65.65968110594001</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34827.64</v>
      </c>
      <c r="E252" s="51">
        <f t="shared" si="63"/>
        <v>37604.86</v>
      </c>
      <c r="F252" s="52">
        <f t="shared" ref="F252:F258" si="64">IF(D252&lt;&gt;0,IF(E252/D252&gt;=100,"&gt;&gt;100",E252/D252*100),"-")</f>
        <v>107.97418372304297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34827.64</v>
      </c>
      <c r="E259" s="51">
        <f t="shared" si="66"/>
        <v>37604.86</v>
      </c>
      <c r="F259" s="52">
        <f t="shared" ref="F259:F262" si="67">IF(D259&lt;&gt;0,IF(E259/D259&gt;=100,"&gt;&gt;100",E259/D259*100),"-")</f>
        <v>107.97418372304297</v>
      </c>
    </row>
    <row r="260" spans="1:6" ht="12.75" customHeight="1" x14ac:dyDescent="0.2">
      <c r="A260" s="53">
        <v>3721</v>
      </c>
      <c r="B260" s="85" t="s">
        <v>560</v>
      </c>
      <c r="C260" s="50" t="s">
        <v>561</v>
      </c>
      <c r="D260" s="242">
        <v>23706.799999999999</v>
      </c>
      <c r="E260" s="242">
        <v>28063.200000000001</v>
      </c>
      <c r="F260" s="52">
        <f t="shared" si="67"/>
        <v>118.3761621138239</v>
      </c>
    </row>
    <row r="261" spans="1:6" ht="12.75" customHeight="1" x14ac:dyDescent="0.2">
      <c r="A261" s="53">
        <v>3722</v>
      </c>
      <c r="B261" s="85" t="s">
        <v>562</v>
      </c>
      <c r="C261" s="50" t="s">
        <v>563</v>
      </c>
      <c r="D261" s="242">
        <v>11120.84</v>
      </c>
      <c r="E261" s="242">
        <v>9541.66</v>
      </c>
      <c r="F261" s="52">
        <f t="shared" si="67"/>
        <v>85.799813683139035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46768.87</v>
      </c>
      <c r="E263" s="51">
        <f t="shared" si="68"/>
        <v>54698.84</v>
      </c>
      <c r="F263" s="52">
        <f t="shared" ref="F263:F267" si="69">IF(D263&lt;&gt;0,IF(E263/D263&gt;=100,"&gt;&gt;100",E263/D263*100),"-")</f>
        <v>116.95565875335451</v>
      </c>
    </row>
    <row r="264" spans="1:6" ht="12.75" customHeight="1" x14ac:dyDescent="0.2">
      <c r="A264" s="53">
        <v>381</v>
      </c>
      <c r="B264" s="85" t="s">
        <v>568</v>
      </c>
      <c r="C264" s="50" t="s">
        <v>569</v>
      </c>
      <c r="D264" s="51">
        <f t="shared" ref="D264:E264" si="70">SUM(D265:D267)</f>
        <v>45441.64</v>
      </c>
      <c r="E264" s="51">
        <f t="shared" si="70"/>
        <v>49044.38</v>
      </c>
      <c r="F264" s="52">
        <f t="shared" si="69"/>
        <v>107.92827899697282</v>
      </c>
    </row>
    <row r="265" spans="1:6" ht="12.75" customHeight="1" x14ac:dyDescent="0.2">
      <c r="A265" s="53">
        <v>3811</v>
      </c>
      <c r="B265" s="85" t="s">
        <v>570</v>
      </c>
      <c r="C265" s="50" t="s">
        <v>571</v>
      </c>
      <c r="D265" s="242">
        <v>45441.64</v>
      </c>
      <c r="E265" s="242">
        <v>49044.38</v>
      </c>
      <c r="F265" s="52">
        <f t="shared" si="69"/>
        <v>107.92827899697282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1327.23</v>
      </c>
      <c r="E268" s="51">
        <f t="shared" si="71"/>
        <v>5654.46</v>
      </c>
      <c r="F268" s="52">
        <f t="shared" ref="F268:F272" si="72">IF(D268&lt;&gt;0,IF(E268/D268&gt;=100,"&gt;&gt;100",E268/D268*100),"-")</f>
        <v>426.03467371894845</v>
      </c>
    </row>
    <row r="269" spans="1:6" ht="12.75" customHeight="1" x14ac:dyDescent="0.2">
      <c r="A269" s="53">
        <v>3821</v>
      </c>
      <c r="B269" s="85" t="s">
        <v>578</v>
      </c>
      <c r="C269" s="50" t="s">
        <v>579</v>
      </c>
      <c r="D269" s="242">
        <v>1327.23</v>
      </c>
      <c r="E269" s="242">
        <v>3000</v>
      </c>
      <c r="F269" s="52">
        <f t="shared" si="72"/>
        <v>226.03467371894848</v>
      </c>
    </row>
    <row r="270" spans="1:6" ht="12.75" customHeight="1" x14ac:dyDescent="0.2">
      <c r="A270" s="53">
        <v>3822</v>
      </c>
      <c r="B270" s="85" t="s">
        <v>580</v>
      </c>
      <c r="C270" s="50" t="s">
        <v>581</v>
      </c>
      <c r="D270" s="242">
        <v>0</v>
      </c>
      <c r="E270" s="242">
        <v>2654.46</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398084.02</v>
      </c>
      <c r="E289" s="51">
        <f t="shared" si="79"/>
        <v>571117.5</v>
      </c>
      <c r="F289" s="52">
        <f t="shared" si="76"/>
        <v>143.46657270995203</v>
      </c>
    </row>
    <row r="290" spans="1:6" ht="12.75" customHeight="1" x14ac:dyDescent="0.2">
      <c r="A290" s="53" t="s">
        <v>609</v>
      </c>
      <c r="B290" s="85" t="s">
        <v>620</v>
      </c>
      <c r="C290" s="50" t="s">
        <v>621</v>
      </c>
      <c r="D290" s="51">
        <f>IF(D6&gt;=D289,D6-D289,0)</f>
        <v>278340.49</v>
      </c>
      <c r="E290" s="51">
        <f>IF(E6&gt;=E289,E6-E289,0)</f>
        <v>382079.45000000007</v>
      </c>
      <c r="F290" s="52">
        <f t="shared" si="76"/>
        <v>137.27052431358445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1673341.25</v>
      </c>
      <c r="E292" s="242">
        <v>1891956.45</v>
      </c>
      <c r="F292" s="52">
        <f t="shared" si="76"/>
        <v>113.06459157688246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37886.400000000001</v>
      </c>
      <c r="E294" s="242">
        <v>39452.39</v>
      </c>
      <c r="F294" s="52">
        <f t="shared" si="76"/>
        <v>104.13338295536127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1505</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1300</v>
      </c>
      <c r="F299" s="52" t="str">
        <f t="shared" si="81"/>
        <v>-</v>
      </c>
    </row>
    <row r="300" spans="1:6" ht="24" x14ac:dyDescent="0.2">
      <c r="A300" s="53">
        <v>711</v>
      </c>
      <c r="B300" s="85" t="s">
        <v>639</v>
      </c>
      <c r="C300" s="50" t="s">
        <v>640</v>
      </c>
      <c r="D300" s="51">
        <f t="shared" ref="D300:E300" si="83">SUM(D301:D303)</f>
        <v>0</v>
      </c>
      <c r="E300" s="51">
        <f t="shared" si="83"/>
        <v>1300</v>
      </c>
      <c r="F300" s="52" t="str">
        <f t="shared" si="81"/>
        <v>-</v>
      </c>
    </row>
    <row r="301" spans="1:6" ht="12.75" customHeight="1" x14ac:dyDescent="0.2">
      <c r="A301" s="53">
        <v>7111</v>
      </c>
      <c r="B301" s="85" t="s">
        <v>641</v>
      </c>
      <c r="C301" s="50" t="s">
        <v>642</v>
      </c>
      <c r="D301" s="242">
        <v>0</v>
      </c>
      <c r="E301" s="242">
        <v>1300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205</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205</v>
      </c>
      <c r="F326" s="52" t="str">
        <f t="shared" si="81"/>
        <v>-</v>
      </c>
    </row>
    <row r="327" spans="1:6" ht="12.75" customHeight="1" x14ac:dyDescent="0.2">
      <c r="A327" s="53">
        <v>7231</v>
      </c>
      <c r="B327" s="85" t="s">
        <v>693</v>
      </c>
      <c r="C327" s="50" t="s">
        <v>694</v>
      </c>
      <c r="D327" s="242">
        <v>0</v>
      </c>
      <c r="E327" s="242">
        <v>205</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350164.09</v>
      </c>
      <c r="E350" s="51">
        <f t="shared" si="95"/>
        <v>285270.51</v>
      </c>
      <c r="F350" s="52">
        <f t="shared" si="81"/>
        <v>81.46766563070473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350164.09</v>
      </c>
      <c r="E363" s="51">
        <f t="shared" si="99"/>
        <v>244128.93</v>
      </c>
      <c r="F363" s="52">
        <f t="shared" si="81"/>
        <v>69.718436861986604</v>
      </c>
    </row>
    <row r="364" spans="1:6" ht="12.75" customHeight="1" x14ac:dyDescent="0.2">
      <c r="A364" s="53">
        <v>421</v>
      </c>
      <c r="B364" s="85" t="s">
        <v>759</v>
      </c>
      <c r="C364" s="50" t="s">
        <v>760</v>
      </c>
      <c r="D364" s="51">
        <f t="shared" ref="D364:E364" si="100">SUM(D365:D368)</f>
        <v>329693.30000000005</v>
      </c>
      <c r="E364" s="51">
        <f t="shared" si="100"/>
        <v>217862.69</v>
      </c>
      <c r="F364" s="52">
        <f t="shared" si="81"/>
        <v>66.080411703847176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747.89</v>
      </c>
      <c r="F366" s="52" t="str">
        <f t="shared" si="81"/>
        <v>-</v>
      </c>
    </row>
    <row r="367" spans="1:6" ht="12.75" customHeight="1" x14ac:dyDescent="0.2">
      <c r="A367" s="53">
        <v>4213</v>
      </c>
      <c r="B367" s="85" t="s">
        <v>669</v>
      </c>
      <c r="C367" s="50" t="s">
        <v>763</v>
      </c>
      <c r="D367" s="242">
        <v>96843.91</v>
      </c>
      <c r="E367" s="242">
        <v>97244.45</v>
      </c>
      <c r="F367" s="52">
        <f t="shared" si="81"/>
        <v>100.41359337928424</v>
      </c>
    </row>
    <row r="368" spans="1:6" ht="12.75" customHeight="1" x14ac:dyDescent="0.2">
      <c r="A368" s="53">
        <v>4214</v>
      </c>
      <c r="B368" s="85" t="s">
        <v>671</v>
      </c>
      <c r="C368" s="50" t="s">
        <v>764</v>
      </c>
      <c r="D368" s="242">
        <v>232849.39</v>
      </c>
      <c r="E368" s="242">
        <v>119870.35</v>
      </c>
      <c r="F368" s="52">
        <f t="shared" si="81"/>
        <v>51.479778409554775</v>
      </c>
    </row>
    <row r="369" spans="1:6" ht="12.75" customHeight="1" x14ac:dyDescent="0.2">
      <c r="A369" s="53">
        <v>422</v>
      </c>
      <c r="B369" s="85" t="s">
        <v>765</v>
      </c>
      <c r="C369" s="50" t="s">
        <v>766</v>
      </c>
      <c r="D369" s="51">
        <f t="shared" ref="D369:E369" si="101">SUM(D370:D377)</f>
        <v>20470.79</v>
      </c>
      <c r="E369" s="51">
        <f t="shared" si="101"/>
        <v>23855.739999999998</v>
      </c>
      <c r="F369" s="52">
        <f t="shared" si="81"/>
        <v>116.53551230802523</v>
      </c>
    </row>
    <row r="370" spans="1:6" ht="12.75" customHeight="1" x14ac:dyDescent="0.2">
      <c r="A370" s="53">
        <v>4221</v>
      </c>
      <c r="B370" s="85" t="s">
        <v>675</v>
      </c>
      <c r="C370" s="50" t="s">
        <v>767</v>
      </c>
      <c r="D370" s="242">
        <v>375.71</v>
      </c>
      <c r="E370" s="242"/>
      <c r="F370" s="52">
        <f t="shared" si="81"/>
        <v>0</v>
      </c>
    </row>
    <row r="371" spans="1:6" ht="12.75" customHeight="1" x14ac:dyDescent="0.2">
      <c r="A371" s="53">
        <v>4222</v>
      </c>
      <c r="B371" s="85" t="s">
        <v>768</v>
      </c>
      <c r="C371" s="50" t="s">
        <v>769</v>
      </c>
      <c r="D371" s="242">
        <v>995.29</v>
      </c>
      <c r="E371" s="242"/>
      <c r="F371" s="52">
        <f t="shared" si="81"/>
        <v>0</v>
      </c>
    </row>
    <row r="372" spans="1:6" ht="12.75" customHeight="1" x14ac:dyDescent="0.2">
      <c r="A372" s="53">
        <v>4223</v>
      </c>
      <c r="B372" s="85" t="s">
        <v>679</v>
      </c>
      <c r="C372" s="50" t="s">
        <v>770</v>
      </c>
      <c r="D372" s="242">
        <v>313.83999999999997</v>
      </c>
      <c r="E372" s="242">
        <v>1188.69</v>
      </c>
      <c r="F372" s="52">
        <f t="shared" si="81"/>
        <v>378.75669130767278</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18785.95</v>
      </c>
      <c r="E376" s="242">
        <v>22667.05</v>
      </c>
      <c r="F376" s="52">
        <f t="shared" si="81"/>
        <v>120.65958868196709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2410.5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2410.5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41141.58</v>
      </c>
      <c r="F402" s="52" t="str">
        <f t="shared" si="81"/>
        <v>-</v>
      </c>
    </row>
    <row r="403" spans="1:6" ht="12.75" customHeight="1" x14ac:dyDescent="0.2">
      <c r="A403" s="53">
        <v>451</v>
      </c>
      <c r="B403" s="85" t="s">
        <v>812</v>
      </c>
      <c r="C403" s="50" t="s">
        <v>813</v>
      </c>
      <c r="D403" s="242">
        <v>0</v>
      </c>
      <c r="E403" s="242">
        <v>41141.58</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350164.09</v>
      </c>
      <c r="E408" s="51">
        <f t="shared" si="111"/>
        <v>283765.51</v>
      </c>
      <c r="F408" s="52">
        <f t="shared" si="81"/>
        <v>81.037867132520631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1956576.44</v>
      </c>
      <c r="E410" s="242">
        <v>2247015.27</v>
      </c>
      <c r="F410" s="52">
        <f t="shared" si="81"/>
        <v>114.84423629265412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676424.51</v>
      </c>
      <c r="E412" s="51">
        <f>E6+E298</f>
        <v>954701.95000000007</v>
      </c>
      <c r="F412" s="52">
        <f t="shared" si="81"/>
        <v>141.13946728512246</v>
      </c>
    </row>
    <row r="413" spans="1:6" ht="12.75" customHeight="1" x14ac:dyDescent="0.2">
      <c r="A413" s="53" t="s">
        <v>609</v>
      </c>
      <c r="B413" s="85" t="s">
        <v>832</v>
      </c>
      <c r="C413" s="50" t="s">
        <v>833</v>
      </c>
      <c r="D413" s="51">
        <f t="shared" ref="D413:E413" si="112">D289+D350</f>
        <v>748248.1100000001</v>
      </c>
      <c r="E413" s="51">
        <f t="shared" si="112"/>
        <v>856388.01</v>
      </c>
      <c r="F413" s="52">
        <f t="shared" si="81"/>
        <v>114.45241204819079</v>
      </c>
    </row>
    <row r="414" spans="1:6" ht="12.75" customHeight="1" x14ac:dyDescent="0.2">
      <c r="A414" s="53" t="s">
        <v>609</v>
      </c>
      <c r="B414" s="85" t="s">
        <v>834</v>
      </c>
      <c r="C414" s="50" t="s">
        <v>835</v>
      </c>
      <c r="D414" s="51">
        <f t="shared" ref="D414:E414" si="113">IF(D412&gt;=D413,D412-D413,0)</f>
        <v>0</v>
      </c>
      <c r="E414" s="51">
        <f t="shared" si="113"/>
        <v>98313.940000000061</v>
      </c>
      <c r="F414" s="52" t="str">
        <f t="shared" si="81"/>
        <v>-</v>
      </c>
    </row>
    <row r="415" spans="1:6" ht="12.75" customHeight="1" x14ac:dyDescent="0.2">
      <c r="A415" s="53" t="s">
        <v>609</v>
      </c>
      <c r="B415" s="85" t="s">
        <v>836</v>
      </c>
      <c r="C415" s="50" t="s">
        <v>837</v>
      </c>
      <c r="D415" s="51">
        <f t="shared" ref="D415:E415" si="114">IF(D413&gt;=D412,D413-D412,0)</f>
        <v>71823.600000000093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283235.18999999994</v>
      </c>
      <c r="E417" s="51">
        <f t="shared" si="116"/>
        <v>355058.82000000007</v>
      </c>
      <c r="F417" s="52">
        <f t="shared" si="81"/>
        <v>125.35830028747492</v>
      </c>
    </row>
    <row r="418" spans="1:6" ht="12.75" customHeight="1" x14ac:dyDescent="0.2">
      <c r="A418" s="55" t="s">
        <v>843</v>
      </c>
      <c r="B418" s="233" t="s">
        <v>844</v>
      </c>
      <c r="C418" s="56" t="s">
        <v>845</v>
      </c>
      <c r="D418" s="62">
        <f t="shared" ref="D418:E418" si="117">D294+D411</f>
        <v>37886.400000000001</v>
      </c>
      <c r="E418" s="62">
        <f t="shared" si="117"/>
        <v>39452.39</v>
      </c>
      <c r="F418" s="57">
        <f t="shared" si="81"/>
        <v>104.13338295536127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154736.13</v>
      </c>
      <c r="E420" s="51">
        <f t="shared" si="118"/>
        <v>23442.84</v>
      </c>
      <c r="F420" s="52">
        <f t="shared" ref="F420:F647" si="119">IF(D420&lt;&gt;0,IF(E420/D420&gt;=100,"&gt;&gt;100",E420/D420*100),"-")</f>
        <v>15.150204415736649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154736.13</v>
      </c>
      <c r="E484" s="51">
        <f t="shared" si="137"/>
        <v>23442.84</v>
      </c>
      <c r="F484" s="52">
        <f t="shared" si="119"/>
        <v>15.150204415736649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132722.81</v>
      </c>
      <c r="E495" s="51">
        <f t="shared" si="140"/>
        <v>0</v>
      </c>
      <c r="F495" s="52">
        <f t="shared" si="119"/>
        <v>0</v>
      </c>
    </row>
    <row r="496" spans="1:6" ht="12.75" customHeight="1" x14ac:dyDescent="0.2">
      <c r="A496" s="53">
        <v>8443</v>
      </c>
      <c r="B496" s="85" t="s">
        <v>999</v>
      </c>
      <c r="C496" s="50" t="s">
        <v>1000</v>
      </c>
      <c r="D496" s="242">
        <v>132722.81</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22013.32</v>
      </c>
      <c r="E507" s="51">
        <f t="shared" si="142"/>
        <v>23442.84</v>
      </c>
      <c r="F507" s="52">
        <f t="shared" si="119"/>
        <v>106.49388642876222</v>
      </c>
    </row>
    <row r="508" spans="1:6" ht="12.75" customHeight="1" x14ac:dyDescent="0.2">
      <c r="A508" s="53">
        <v>8471</v>
      </c>
      <c r="B508" s="85" t="s">
        <v>1023</v>
      </c>
      <c r="C508" s="50" t="s">
        <v>1024</v>
      </c>
      <c r="D508" s="242">
        <v>22013.32</v>
      </c>
      <c r="E508" s="242">
        <v>23442.84</v>
      </c>
      <c r="F508" s="52">
        <f t="shared" si="119"/>
        <v>106.49388642876222</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31282.370000000003</v>
      </c>
      <c r="E528" s="51">
        <f t="shared" si="148"/>
        <v>22013.32</v>
      </c>
      <c r="F528" s="52">
        <f t="shared" si="119"/>
        <v>70.369732216580772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31282.370000000003</v>
      </c>
      <c r="E593" s="51">
        <f t="shared" si="167"/>
        <v>22013.32</v>
      </c>
      <c r="F593" s="52">
        <f t="shared" si="119"/>
        <v>70.369732216580772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6781.01</v>
      </c>
      <c r="E605" s="51">
        <f t="shared" si="171"/>
        <v>0</v>
      </c>
      <c r="F605" s="52">
        <f t="shared" si="119"/>
        <v>0</v>
      </c>
    </row>
    <row r="606" spans="1:6" ht="24" x14ac:dyDescent="0.2">
      <c r="A606" s="53">
        <v>5443</v>
      </c>
      <c r="B606" s="85" t="s">
        <v>1210</v>
      </c>
      <c r="C606" s="50" t="s">
        <v>1211</v>
      </c>
      <c r="D606" s="242">
        <v>6781.01</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24501.360000000001</v>
      </c>
      <c r="E617" s="51">
        <f t="shared" si="173"/>
        <v>22013.32</v>
      </c>
      <c r="F617" s="52">
        <f t="shared" si="119"/>
        <v>89.845298383436671</v>
      </c>
    </row>
    <row r="618" spans="1:6" ht="12.75" customHeight="1" x14ac:dyDescent="0.2">
      <c r="A618" s="53">
        <v>5471</v>
      </c>
      <c r="B618" s="85" t="s">
        <v>1234</v>
      </c>
      <c r="C618" s="50" t="s">
        <v>1235</v>
      </c>
      <c r="D618" s="242">
        <v>24501.360000000001</v>
      </c>
      <c r="E618" s="242">
        <v>22013.32</v>
      </c>
      <c r="F618" s="52">
        <f t="shared" si="119"/>
        <v>89.845298383436671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123453.76000000001</v>
      </c>
      <c r="E635" s="51">
        <f t="shared" si="178"/>
        <v>1429.5200000000004</v>
      </c>
      <c r="F635" s="52">
        <f t="shared" si="119"/>
        <v>1.1579396204700452</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31282.38</v>
      </c>
      <c r="E637" s="242">
        <v>154736.13</v>
      </c>
      <c r="F637" s="52">
        <f t="shared" si="119"/>
        <v>494.64308661936849</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831160.64</v>
      </c>
      <c r="E639" s="51">
        <f t="shared" si="180"/>
        <v>978144.79</v>
      </c>
      <c r="F639" s="52">
        <f t="shared" si="119"/>
        <v>117.68420482471356</v>
      </c>
    </row>
    <row r="640" spans="1:6" ht="12.75" customHeight="1" x14ac:dyDescent="0.2">
      <c r="A640" s="53" t="s">
        <v>609</v>
      </c>
      <c r="B640" s="85" t="s">
        <v>1278</v>
      </c>
      <c r="C640" s="50" t="s">
        <v>1279</v>
      </c>
      <c r="D640" s="51">
        <f t="shared" ref="D640:E640" si="181">D413+D528</f>
        <v>779530.4800000001</v>
      </c>
      <c r="E640" s="51">
        <f t="shared" si="181"/>
        <v>878401.33</v>
      </c>
      <c r="F640" s="52">
        <f t="shared" si="119"/>
        <v>112.6833847471878</v>
      </c>
    </row>
    <row r="641" spans="1:6" ht="12.75" customHeight="1" x14ac:dyDescent="0.2">
      <c r="A641" s="53" t="s">
        <v>609</v>
      </c>
      <c r="B641" s="85" t="s">
        <v>1280</v>
      </c>
      <c r="C641" s="50" t="s">
        <v>1281</v>
      </c>
      <c r="D641" s="51">
        <f t="shared" ref="D641:E641" si="182">IF(D639&gt;=D640,D639-D640,0)</f>
        <v>51630.159999999916</v>
      </c>
      <c r="E641" s="51">
        <f t="shared" si="182"/>
        <v>99743.460000000079</v>
      </c>
      <c r="F641" s="52">
        <f t="shared" si="119"/>
        <v>193.18836122142608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251952.80999999994</v>
      </c>
      <c r="E644" s="51">
        <f t="shared" si="185"/>
        <v>200322.69000000006</v>
      </c>
      <c r="F644" s="52">
        <f t="shared" si="119"/>
        <v>79.50801977560802</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200322.65000000002</v>
      </c>
      <c r="E646" s="51">
        <f t="shared" si="187"/>
        <v>100579.22999999998</v>
      </c>
      <c r="F646" s="52">
        <f t="shared" si="119"/>
        <v>50.208615950318134</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101564.77</v>
      </c>
      <c r="E649" s="242">
        <v>64978.84</v>
      </c>
      <c r="F649" s="52">
        <f t="shared" ref="F649:F724" si="188">IF(D649&lt;&gt;0,IF(E649/D649&gt;=100,"&gt;&gt;100",E649/D649*100),"-")</f>
        <v>63.97773558685752</v>
      </c>
    </row>
    <row r="650" spans="1:6" ht="12.75" customHeight="1" x14ac:dyDescent="0.2">
      <c r="A650" s="53" t="s">
        <v>1297</v>
      </c>
      <c r="B650" s="85" t="s">
        <v>1298</v>
      </c>
      <c r="C650" s="50" t="s">
        <v>1297</v>
      </c>
      <c r="D650" s="242">
        <v>868481.33</v>
      </c>
      <c r="E650" s="242">
        <v>1003363.16</v>
      </c>
      <c r="F650" s="52">
        <f t="shared" si="188"/>
        <v>115.53076909551989</v>
      </c>
    </row>
    <row r="651" spans="1:6" ht="12.75" customHeight="1" x14ac:dyDescent="0.2">
      <c r="A651" s="53" t="s">
        <v>1299</v>
      </c>
      <c r="B651" s="85" t="s">
        <v>1300</v>
      </c>
      <c r="C651" s="50" t="s">
        <v>1299</v>
      </c>
      <c r="D651" s="242">
        <v>905067.26</v>
      </c>
      <c r="E651" s="242">
        <v>929444.5</v>
      </c>
      <c r="F651" s="52">
        <f t="shared" si="188"/>
        <v>102.69341750357867</v>
      </c>
    </row>
    <row r="652" spans="1:6" ht="24" x14ac:dyDescent="0.2">
      <c r="A652" s="53">
        <v>11</v>
      </c>
      <c r="B652" s="85" t="s">
        <v>1301</v>
      </c>
      <c r="C652" s="50" t="s">
        <v>1302</v>
      </c>
      <c r="D652" s="51">
        <f t="shared" ref="D652:E652" si="189">+D649+D650-D651</f>
        <v>64978.839999999967</v>
      </c>
      <c r="E652" s="51">
        <f t="shared" si="189"/>
        <v>138897.5</v>
      </c>
      <c r="F652" s="52">
        <f t="shared" si="188"/>
        <v>213.75804800455049</v>
      </c>
    </row>
    <row r="653" spans="1:6" ht="24" x14ac:dyDescent="0.2">
      <c r="A653" s="53" t="s">
        <v>609</v>
      </c>
      <c r="B653" s="85" t="s">
        <v>1303</v>
      </c>
      <c r="C653" s="50" t="s">
        <v>1304</v>
      </c>
      <c r="D653" s="262">
        <v>3</v>
      </c>
      <c r="E653" s="262">
        <v>14</v>
      </c>
      <c r="F653" s="52">
        <f t="shared" si="188"/>
        <v>466.66666666666669</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v>
      </c>
      <c r="E655" s="262">
        <v>14</v>
      </c>
      <c r="F655" s="52">
        <f t="shared" si="188"/>
        <v>466.66666666666669</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334183.73</v>
      </c>
      <c r="E661" s="242">
        <v>320508</v>
      </c>
      <c r="F661" s="52">
        <f t="shared" si="188"/>
        <v>95.907721180800749</v>
      </c>
    </row>
    <row r="662" spans="1:6" ht="12.75" customHeight="1" x14ac:dyDescent="0.2">
      <c r="A662" s="53">
        <v>63312</v>
      </c>
      <c r="B662" s="85" t="s">
        <v>1322</v>
      </c>
      <c r="C662" s="50" t="s">
        <v>1323</v>
      </c>
      <c r="D662" s="242">
        <v>3318.07</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76284.89</v>
      </c>
      <c r="E665" s="242">
        <v>174900.28</v>
      </c>
      <c r="F665" s="52">
        <f t="shared" si="188"/>
        <v>229.27250730780369</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8515.48</v>
      </c>
      <c r="E694" s="242">
        <v>130480.14</v>
      </c>
      <c r="F694" s="52">
        <f t="shared" si="188"/>
        <v>1532.2699366330494</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61915.19</v>
      </c>
      <c r="E698" s="242">
        <v>86643.72</v>
      </c>
      <c r="F698" s="52">
        <f t="shared" si="188"/>
        <v>139.93935898444306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2734.18</v>
      </c>
      <c r="E725" s="242"/>
      <c r="F725" s="52">
        <f t="shared" ref="F725:F979" si="190">IF(D725&lt;&gt;0,IF(E725/D725&gt;=100,"&gt;&gt;100",E725/D725*100),"-")</f>
        <v>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830.99</v>
      </c>
      <c r="E742" s="242">
        <v>4856.97</v>
      </c>
      <c r="F742" s="52">
        <f t="shared" si="190"/>
        <v>584.47995764088625</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15938.32</v>
      </c>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11894.47</v>
      </c>
      <c r="E816" s="242">
        <v>9093.5</v>
      </c>
      <c r="F816" s="52">
        <f t="shared" si="190"/>
        <v>76.451493845459282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5308.91</v>
      </c>
      <c r="E821" s="242">
        <v>9290.5400000000009</v>
      </c>
      <c r="F821" s="52">
        <f t="shared" si="190"/>
        <v>174.99901109643977</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6503.42</v>
      </c>
      <c r="E823" s="242">
        <v>9679.16</v>
      </c>
      <c r="F823" s="52">
        <f t="shared" si="190"/>
        <v>148.83184539826738</v>
      </c>
    </row>
    <row r="824" spans="1:6" ht="12.75" customHeight="1" x14ac:dyDescent="0.2">
      <c r="A824" s="53">
        <v>37221</v>
      </c>
      <c r="B824" s="85" t="s">
        <v>1628</v>
      </c>
      <c r="C824" s="50" t="s">
        <v>1629</v>
      </c>
      <c r="D824" s="242">
        <v>8719.6200000000008</v>
      </c>
      <c r="E824" s="242">
        <v>8915.36</v>
      </c>
      <c r="F824" s="52">
        <f t="shared" si="190"/>
        <v>102.24482259548007</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2401.2199999999998</v>
      </c>
      <c r="E827" s="242"/>
      <c r="F827" s="52">
        <f t="shared" si="190"/>
        <v>0</v>
      </c>
    </row>
    <row r="828" spans="1:6" ht="12.75" customHeight="1" x14ac:dyDescent="0.2">
      <c r="A828" s="53" t="s">
        <v>1635</v>
      </c>
      <c r="B828" s="85" t="s">
        <v>1636</v>
      </c>
      <c r="C828" s="50" t="s">
        <v>1635</v>
      </c>
      <c r="D828" s="242">
        <v>0</v>
      </c>
      <c r="E828" s="242">
        <v>626.29999999999995</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132722.81</v>
      </c>
      <c r="E885" s="242"/>
      <c r="F885" s="52">
        <f t="shared" si="190"/>
        <v>0</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22013.32</v>
      </c>
      <c r="E900" s="242">
        <v>23442.84</v>
      </c>
      <c r="F900" s="52">
        <f t="shared" si="190"/>
        <v>106.49388642876222</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6781.01</v>
      </c>
      <c r="E953" s="242"/>
      <c r="F953" s="52">
        <f t="shared" si="190"/>
        <v>0</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24501.360000000001</v>
      </c>
      <c r="E968" s="242">
        <v>22013.32</v>
      </c>
      <c r="F968" s="52">
        <f t="shared" si="190"/>
        <v>89.845298383436671</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 workbookViewId="0">
      <selection activeCell="E68" sqref="E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2961255.04</v>
      </c>
      <c r="E6" s="229">
        <f t="shared" si="0"/>
        <v>3187460.4</v>
      </c>
      <c r="F6" s="230">
        <f t="shared" ref="F6:F260" si="1">IF(D6&gt;0,IF(E6/D6&gt;=100,"&gt;&gt;100",E6/D6*100),"-")</f>
        <v>107.63883410731148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2312049.63</v>
      </c>
      <c r="E7" s="104">
        <f t="shared" si="2"/>
        <v>2460103.13</v>
      </c>
      <c r="F7" s="93">
        <f t="shared" si="1"/>
        <v>106.40356063636922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72017.86</v>
      </c>
      <c r="E8" s="104">
        <f>E9+E10-E11</f>
        <v>72017.86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24726.93</v>
      </c>
      <c r="E9" s="247">
        <v>24726.93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47290.93</v>
      </c>
      <c r="E10" s="247">
        <v>47290.93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2240031.77</v>
      </c>
      <c r="E12" s="104">
        <f t="shared" si="3"/>
        <v>2388085.27</v>
      </c>
      <c r="F12" s="93">
        <f t="shared" si="1"/>
        <v>106.60943750811178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2132018.1</v>
      </c>
      <c r="E13" s="104">
        <f t="shared" si="4"/>
        <v>2288336.77</v>
      </c>
      <c r="F13" s="93">
        <f t="shared" si="1"/>
        <v>107.3319579228713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561123.28</v>
      </c>
      <c r="E15" s="247">
        <v>603012.75</v>
      </c>
      <c r="F15" s="93">
        <f t="shared" si="1"/>
        <v>107.46528819834387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1120388.71</v>
      </c>
      <c r="E16" s="247">
        <v>1217633.1599999999</v>
      </c>
      <c r="F16" s="93">
        <f t="shared" si="1"/>
        <v>108.67952783994048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744580.74</v>
      </c>
      <c r="E17" s="247">
        <v>864451.09</v>
      </c>
      <c r="F17" s="93">
        <f t="shared" si="1"/>
        <v>116.09903984355007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294074.63</v>
      </c>
      <c r="E18" s="247">
        <v>396760.23</v>
      </c>
      <c r="F18" s="93">
        <f t="shared" si="1"/>
        <v>134.91821106771434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107818.73999999999</v>
      </c>
      <c r="E19" s="104">
        <f t="shared" si="5"/>
        <v>97388.22000000003</v>
      </c>
      <c r="F19" s="93">
        <f t="shared" si="1"/>
        <v>90.325874704156277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63058.75</v>
      </c>
      <c r="E20" s="247">
        <v>65467.08</v>
      </c>
      <c r="F20" s="93">
        <f t="shared" si="1"/>
        <v>103.81918449065357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17055.830000000002</v>
      </c>
      <c r="E21" s="247">
        <v>17055.830000000002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159129.03</v>
      </c>
      <c r="E22" s="247">
        <v>160317.72</v>
      </c>
      <c r="F22" s="93">
        <f t="shared" si="1"/>
        <v>100.7469975780032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384.76</v>
      </c>
      <c r="E24" s="247">
        <v>384.76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96359.75</v>
      </c>
      <c r="E26" s="247">
        <v>119026.8</v>
      </c>
      <c r="F26" s="93">
        <f t="shared" si="1"/>
        <v>123.52335907886851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228169.38</v>
      </c>
      <c r="E28" s="247">
        <v>264863.96999999997</v>
      </c>
      <c r="F28" s="93">
        <f t="shared" si="1"/>
        <v>116.08217106081456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194.93</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199.08</v>
      </c>
      <c r="E30" s="247">
        <v>0</v>
      </c>
      <c r="F30" s="93">
        <f t="shared" si="1"/>
        <v>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4.1500000000000004</v>
      </c>
      <c r="E34" s="247">
        <v>0</v>
      </c>
      <c r="F34" s="93">
        <f t="shared" si="1"/>
        <v>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2360.2800000000002</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2410.5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50.22</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11873.74</v>
      </c>
      <c r="E54" s="247">
        <v>12090.73</v>
      </c>
      <c r="F54" s="93">
        <f t="shared" si="1"/>
        <v>101.82747811557269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11873.74</v>
      </c>
      <c r="E55" s="247">
        <v>12090.73</v>
      </c>
      <c r="F55" s="93">
        <f t="shared" si="1"/>
        <v>101.82747811557269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649205.41</v>
      </c>
      <c r="E68" s="104">
        <f t="shared" si="13"/>
        <v>727357.27</v>
      </c>
      <c r="F68" s="93">
        <f t="shared" si="1"/>
        <v>112.0380789802722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64978.84</v>
      </c>
      <c r="E69" s="104">
        <f t="shared" si="14"/>
        <v>138897.5</v>
      </c>
      <c r="F69" s="93">
        <f t="shared" si="1"/>
        <v>213.7580480045504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64978.84</v>
      </c>
      <c r="E70" s="104">
        <f t="shared" si="15"/>
        <v>138897.5</v>
      </c>
      <c r="F70" s="93">
        <f t="shared" si="1"/>
        <v>213.7580480045504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64978.84</v>
      </c>
      <c r="E72" s="247">
        <v>138897.5</v>
      </c>
      <c r="F72" s="93">
        <f t="shared" si="1"/>
        <v>213.7580480045504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2667.21</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28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2639.21</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546340.17000000004</v>
      </c>
      <c r="E134" s="104">
        <f t="shared" si="23"/>
        <v>546340.17000000004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546340.17000000004</v>
      </c>
      <c r="E135" s="104">
        <f t="shared" si="24"/>
        <v>546340.17000000004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546340.17000000004</v>
      </c>
      <c r="E139" s="247">
        <v>546340.17000000004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37886.399999999994</v>
      </c>
      <c r="E146" s="104">
        <f t="shared" si="26"/>
        <v>39452.390000000007</v>
      </c>
      <c r="F146" s="93">
        <f t="shared" si="1"/>
        <v>104.13338295536133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17308.5</v>
      </c>
      <c r="E147" s="247">
        <v>17326.3</v>
      </c>
      <c r="F147" s="93">
        <f t="shared" si="1"/>
        <v>100.10283964526099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6106.52</v>
      </c>
      <c r="E158" s="247">
        <v>2810.73</v>
      </c>
      <c r="F158" s="93">
        <f t="shared" si="1"/>
        <v>46.028343475498318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58387.1</v>
      </c>
      <c r="E159" s="247">
        <v>72446.210000000006</v>
      </c>
      <c r="F159" s="93">
        <f t="shared" si="1"/>
        <v>124.07913734369409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43915.72</v>
      </c>
      <c r="E163" s="247">
        <v>53130.85</v>
      </c>
      <c r="F163" s="93">
        <f t="shared" si="1"/>
        <v>120.98367053984313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2961255.04</v>
      </c>
      <c r="E175" s="104">
        <f t="shared" si="30"/>
        <v>3187460.4000000004</v>
      </c>
      <c r="F175" s="93">
        <f t="shared" si="1"/>
        <v>107.63883410731148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418893.38</v>
      </c>
      <c r="E176" s="104">
        <f t="shared" si="31"/>
        <v>397165.35</v>
      </c>
      <c r="F176" s="93">
        <f t="shared" si="1"/>
        <v>94.812992747701088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144432.99</v>
      </c>
      <c r="E177" s="104">
        <f t="shared" si="32"/>
        <v>194989.91999999998</v>
      </c>
      <c r="F177" s="93">
        <f t="shared" si="1"/>
        <v>135.00372733403913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3406.42</v>
      </c>
      <c r="E178" s="247">
        <v>3906.38</v>
      </c>
      <c r="F178" s="93">
        <f t="shared" si="1"/>
        <v>114.67699226754189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137819.32999999999</v>
      </c>
      <c r="E179" s="247">
        <v>173666.66</v>
      </c>
      <c r="F179" s="93">
        <f t="shared" si="1"/>
        <v>126.01037895047089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2078.44</v>
      </c>
      <c r="E180" s="104">
        <f t="shared" si="33"/>
        <v>413.36</v>
      </c>
      <c r="F180" s="93">
        <f t="shared" si="1"/>
        <v>19.887992917765246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411.44</v>
      </c>
      <c r="E182" s="247">
        <v>410.76</v>
      </c>
      <c r="F182" s="93">
        <f t="shared" si="1"/>
        <v>99.834726813144087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1667</v>
      </c>
      <c r="E183" s="247">
        <v>2.6</v>
      </c>
      <c r="F183" s="93">
        <f t="shared" si="1"/>
        <v>0.15596880623875226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15938.32</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696.92</v>
      </c>
      <c r="E186" s="247">
        <v>716.3</v>
      </c>
      <c r="F186" s="93">
        <f t="shared" si="1"/>
        <v>102.78080697928027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431.88</v>
      </c>
      <c r="E188" s="247">
        <v>348.9</v>
      </c>
      <c r="F188" s="93">
        <f t="shared" si="1"/>
        <v>80.786329535982219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119724.26</v>
      </c>
      <c r="E189" s="247">
        <v>46009.78</v>
      </c>
      <c r="F189" s="93">
        <f t="shared" si="1"/>
        <v>38.429788582531224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154736.13</v>
      </c>
      <c r="E206" s="104">
        <f t="shared" si="37"/>
        <v>156165.65</v>
      </c>
      <c r="F206" s="93">
        <f t="shared" si="1"/>
        <v>100.92384370734875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154736.13</v>
      </c>
      <c r="E207" s="104">
        <f t="shared" si="38"/>
        <v>156165.65</v>
      </c>
      <c r="F207" s="93">
        <f t="shared" si="1"/>
        <v>100.92384370734875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132722.81</v>
      </c>
      <c r="E208" s="247">
        <v>132722.81</v>
      </c>
      <c r="F208" s="93">
        <f t="shared" si="1"/>
        <v>100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22013.32</v>
      </c>
      <c r="E217" s="247">
        <v>23442.84</v>
      </c>
      <c r="F217" s="93">
        <f t="shared" si="1"/>
        <v>106.49388642876222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2542361.66</v>
      </c>
      <c r="E237" s="104">
        <f t="shared" si="41"/>
        <v>2790295.0500000003</v>
      </c>
      <c r="F237" s="93">
        <f t="shared" si="1"/>
        <v>109.75208971645678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2703604.22</v>
      </c>
      <c r="E238" s="104">
        <f t="shared" si="42"/>
        <v>2850228.2</v>
      </c>
      <c r="F238" s="93">
        <f t="shared" si="1"/>
        <v>105.42327826370976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2858340.35</v>
      </c>
      <c r="E239" s="104">
        <f t="shared" si="43"/>
        <v>3006393.85</v>
      </c>
      <c r="F239" s="93">
        <f t="shared" si="1"/>
        <v>105.17970157052852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2858340.35</v>
      </c>
      <c r="E240" s="247">
        <v>3006393.85</v>
      </c>
      <c r="F240" s="93">
        <f t="shared" si="1"/>
        <v>105.17970157052852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154736.13</v>
      </c>
      <c r="E242" s="104">
        <f t="shared" si="44"/>
        <v>156165.65</v>
      </c>
      <c r="F242" s="93">
        <f t="shared" si="1"/>
        <v>100.92384370734875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154736.13</v>
      </c>
      <c r="E243" s="247">
        <v>156165.65</v>
      </c>
      <c r="F243" s="93">
        <f t="shared" si="1"/>
        <v>100.92384370734875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-200322.64999999991</v>
      </c>
      <c r="E245" s="104">
        <f t="shared" si="45"/>
        <v>-100579.22999999998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2046692.62</v>
      </c>
      <c r="E246" s="104">
        <f t="shared" si="46"/>
        <v>2208657.5499999998</v>
      </c>
      <c r="F246" s="93">
        <f t="shared" si="1"/>
        <v>107.91349557902836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1891956.49</v>
      </c>
      <c r="E247" s="247">
        <v>2052491.9</v>
      </c>
      <c r="F247" s="93">
        <f t="shared" si="1"/>
        <v>108.48515337686226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154736.13</v>
      </c>
      <c r="E249" s="247">
        <v>156165.65</v>
      </c>
      <c r="F249" s="93">
        <f t="shared" si="1"/>
        <v>100.92384370734875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2247015.27</v>
      </c>
      <c r="E250" s="104">
        <f t="shared" si="47"/>
        <v>2309236.7799999998</v>
      </c>
      <c r="F250" s="93">
        <f t="shared" si="1"/>
        <v>102.76907374999725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2247015.27</v>
      </c>
      <c r="E252" s="247">
        <v>2309236.7799999998</v>
      </c>
      <c r="F252" s="93">
        <f t="shared" si="1"/>
        <v>102.76907374999725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37886.400000000001</v>
      </c>
      <c r="E255" s="247">
        <v>39452.39</v>
      </c>
      <c r="F255" s="93">
        <f t="shared" si="1"/>
        <v>104.13338295536127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1193.69</v>
      </c>
      <c r="E257" s="247">
        <v>1193.69</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264954.27</v>
      </c>
      <c r="E259" s="104">
        <f t="shared" si="49"/>
        <v>354954.27</v>
      </c>
      <c r="F259" s="93">
        <f t="shared" si="1"/>
        <v>133.96812589583854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264954.27</v>
      </c>
      <c r="E260" s="248">
        <v>354954.27</v>
      </c>
      <c r="F260" s="97">
        <f t="shared" si="1"/>
        <v>133.96812589583854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81802.12</v>
      </c>
      <c r="E264" s="247">
        <v>92583.24</v>
      </c>
      <c r="F264" s="93">
        <f t="shared" si="50"/>
        <v>113.17951172903588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2401.4499999999998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237.76</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98999.35</v>
      </c>
      <c r="E287" s="247">
        <v>127138.38</v>
      </c>
      <c r="F287" s="93">
        <f t="shared" si="50"/>
        <v>128.42344924486878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45433.64</v>
      </c>
      <c r="E288" s="247">
        <v>67851.539999999994</v>
      </c>
      <c r="F288" s="93">
        <f t="shared" si="50"/>
        <v>149.34207340640106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101101.6</v>
      </c>
      <c r="E289" s="247">
        <v>36968.800000000003</v>
      </c>
      <c r="F289" s="93">
        <f t="shared" si="50"/>
        <v>36.565989064465839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18622.66</v>
      </c>
      <c r="E290" s="247">
        <v>9040.98</v>
      </c>
      <c r="F290" s="93">
        <f t="shared" si="50"/>
        <v>48.54827398448986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154736.13</v>
      </c>
      <c r="E294" s="247">
        <v>156165.65</v>
      </c>
      <c r="F294" s="93">
        <f t="shared" si="50"/>
        <v>100.92384370734875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8"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161816.07999999999</v>
      </c>
      <c r="E5" s="79">
        <f t="shared" si="0"/>
        <v>173545.72</v>
      </c>
      <c r="F5" s="80">
        <f t="shared" ref="F5:F141" si="1">IF(D5&gt;0,IF(E5/D5&gt;=100,"&gt;&gt;100",E5/D5*100),"-")</f>
        <v>107.24874808486278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158614.13999999998</v>
      </c>
      <c r="E6" s="81">
        <f t="shared" si="2"/>
        <v>173010.28</v>
      </c>
      <c r="F6" s="63">
        <f t="shared" si="1"/>
        <v>109.07620215953004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22167.15</v>
      </c>
      <c r="E7" s="249">
        <v>25209.68</v>
      </c>
      <c r="F7" s="63">
        <f t="shared" si="1"/>
        <v>113.7253999724818</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136446.99</v>
      </c>
      <c r="E8" s="249">
        <v>147800.6</v>
      </c>
      <c r="F8" s="63">
        <f t="shared" si="1"/>
        <v>108.32089443673327</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3201.94</v>
      </c>
      <c r="E13" s="81">
        <f t="shared" si="4"/>
        <v>535.44000000000005</v>
      </c>
      <c r="F13" s="63">
        <f t="shared" si="1"/>
        <v>16.722362067996279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3201.94</v>
      </c>
      <c r="E16" s="249">
        <v>535.44000000000005</v>
      </c>
      <c r="F16" s="63">
        <f t="shared" si="1"/>
        <v>16.722362067996279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1327.23</v>
      </c>
      <c r="E22" s="81">
        <f t="shared" si="5"/>
        <v>1327.23</v>
      </c>
      <c r="F22" s="63">
        <f t="shared" si="1"/>
        <v>100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1327.23</v>
      </c>
      <c r="E24" s="249">
        <v>1327.23</v>
      </c>
      <c r="F24" s="63">
        <f t="shared" si="1"/>
        <v>100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20970.2</v>
      </c>
      <c r="E28" s="81">
        <f t="shared" si="6"/>
        <v>21062</v>
      </c>
      <c r="F28" s="63">
        <f t="shared" si="1"/>
        <v>100.43776406519727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20970.2</v>
      </c>
      <c r="E30" s="249">
        <v>21062</v>
      </c>
      <c r="F30" s="63">
        <f t="shared" si="1"/>
        <v>100.43776406519727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158720.84</v>
      </c>
      <c r="E35" s="81">
        <f t="shared" si="7"/>
        <v>140409.32</v>
      </c>
      <c r="F35" s="63">
        <f t="shared" si="1"/>
        <v>88.463065089625289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708.47</v>
      </c>
      <c r="E39" s="81">
        <f t="shared" si="9"/>
        <v>17113.61</v>
      </c>
      <c r="F39" s="63">
        <f t="shared" si="1"/>
        <v>2415.5729953279606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708.47</v>
      </c>
      <c r="E40" s="249">
        <v>17113.61</v>
      </c>
      <c r="F40" s="63">
        <f t="shared" si="1"/>
        <v>2415.5729953279606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158012.37</v>
      </c>
      <c r="E54" s="81">
        <f t="shared" si="12"/>
        <v>123295.71</v>
      </c>
      <c r="F54" s="63">
        <f t="shared" si="1"/>
        <v>78.029150502584073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158012.37</v>
      </c>
      <c r="E55" s="249">
        <v>123295.71</v>
      </c>
      <c r="F55" s="63">
        <f t="shared" si="1"/>
        <v>78.029150502584073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47772.160000000003</v>
      </c>
      <c r="E75" s="81">
        <f t="shared" si="15"/>
        <v>91909.1</v>
      </c>
      <c r="F75" s="63">
        <f t="shared" si="1"/>
        <v>192.39050526499116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47772.160000000003</v>
      </c>
      <c r="E81" s="249">
        <v>91909.1</v>
      </c>
      <c r="F81" s="63">
        <f t="shared" si="1"/>
        <v>192.39050526499116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264643.11</v>
      </c>
      <c r="E82" s="81">
        <f t="shared" si="16"/>
        <v>194023.97999999998</v>
      </c>
      <c r="F82" s="63">
        <f t="shared" si="1"/>
        <v>73.315333998304354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156730.38</v>
      </c>
      <c r="E84" s="249">
        <v>94184.48</v>
      </c>
      <c r="F84" s="63">
        <f t="shared" si="1"/>
        <v>60.093314391249478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107912.73</v>
      </c>
      <c r="E86" s="249">
        <v>99839.5</v>
      </c>
      <c r="F86" s="63">
        <f t="shared" si="1"/>
        <v>92.518741764757507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48190.29</v>
      </c>
      <c r="E107" s="81">
        <f t="shared" si="21"/>
        <v>56157.71</v>
      </c>
      <c r="F107" s="63">
        <f t="shared" si="1"/>
        <v>116.53324767292332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10678.21</v>
      </c>
      <c r="E108" s="249">
        <v>10354.459999999999</v>
      </c>
      <c r="F108" s="63">
        <f t="shared" si="1"/>
        <v>96.968124807434947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28138.53</v>
      </c>
      <c r="E109" s="249">
        <v>35269.64</v>
      </c>
      <c r="F109" s="63">
        <f t="shared" si="1"/>
        <v>125.34286616962578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1327.23</v>
      </c>
      <c r="E111" s="249">
        <v>3000</v>
      </c>
      <c r="F111" s="63">
        <f t="shared" si="1"/>
        <v>226.03467371894848</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8046.32</v>
      </c>
      <c r="E113" s="249">
        <v>7533.61</v>
      </c>
      <c r="F113" s="63">
        <f t="shared" si="1"/>
        <v>93.628018771314089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18020.32</v>
      </c>
      <c r="E114" s="81">
        <f t="shared" si="22"/>
        <v>15834.69</v>
      </c>
      <c r="F114" s="63">
        <f t="shared" si="1"/>
        <v>87.871303062320763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6010.23</v>
      </c>
      <c r="E115" s="81">
        <f t="shared" si="23"/>
        <v>6919.33</v>
      </c>
      <c r="F115" s="63">
        <f t="shared" si="1"/>
        <v>115.12587704630273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6010.23</v>
      </c>
      <c r="E116" s="249">
        <v>6919.33</v>
      </c>
      <c r="F116" s="63">
        <f t="shared" si="1"/>
        <v>115.12587704630273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12010.09</v>
      </c>
      <c r="E125" s="249">
        <v>8915.36</v>
      </c>
      <c r="F125" s="63">
        <f t="shared" si="1"/>
        <v>74.232249716696558</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26787.88</v>
      </c>
      <c r="E129" s="81">
        <f t="shared" si="26"/>
        <v>162118.26</v>
      </c>
      <c r="F129" s="63">
        <f t="shared" si="1"/>
        <v>605.19257216323206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26787.88</v>
      </c>
      <c r="E138" s="249">
        <v>162118.26</v>
      </c>
      <c r="F138" s="63">
        <f t="shared" si="1"/>
        <v>605.19257216323206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748248.11</v>
      </c>
      <c r="E141" s="106">
        <f t="shared" si="28"/>
        <v>856388.00999999989</v>
      </c>
      <c r="F141" s="82">
        <f t="shared" si="1"/>
        <v>114.45241204819079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25" sqref="B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2408.33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2408.33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2408.33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2408.33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3" workbookViewId="0">
      <selection activeCell="D47" sqref="D4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418893.38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870803.02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562089.66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166041.20000000001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328297.71000000002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10325.32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15938.32</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37604.86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3882.25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285270.52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23442.84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23442.84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892531.04999999993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511532.73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165541.24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292450.38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11990.4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37585.480000000003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3965.23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358985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22013.32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22013.32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397165.35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164107.18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127138.37999999999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126789.48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92.03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33592.5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13437.72</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79667.23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348.9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348.9</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36968.800000000003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22000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14968.8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233058.16999999998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67851.539999999994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9040.98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156165.65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11</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36926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3228</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2024-02-15T06:55:55Z</dcterms:modified>
</cp:coreProperties>
</file>